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srv\shared$\"/>
    </mc:Choice>
  </mc:AlternateContent>
  <bookViews>
    <workbookView xWindow="0" yWindow="0" windowWidth="13425" windowHeight="5130" tabRatio="946"/>
  </bookViews>
  <sheets>
    <sheet name="Общий прайс лист" sheetId="7" r:id="rId1"/>
    <sheet name="1.1.Воздуховод" sheetId="14" r:id="rId2"/>
    <sheet name="1.2.Отвод пр" sheetId="15" r:id="rId3"/>
    <sheet name="1.3.Тройник пр" sheetId="16" r:id="rId4"/>
    <sheet name="1.4.Переходы" sheetId="17" r:id="rId5"/>
    <sheet name="1.5.Врезки прям." sheetId="18" r:id="rId6"/>
    <sheet name="1.6.Утка пр" sheetId="19" r:id="rId7"/>
    <sheet name="1.7.Дроссель клапан" sheetId="20" r:id="rId8"/>
    <sheet name="1.8.Зонт крышный" sheetId="21" r:id="rId9"/>
    <sheet name="1.9.Заглушка прямоугольная" sheetId="22" r:id="rId10"/>
    <sheet name="1.10.Крестовина пр." sheetId="23" r:id="rId11"/>
    <sheet name="1.11.Шумоглушитель" sheetId="24" r:id="rId12"/>
    <sheet name="1.12.Гибкая вставка" sheetId="25" r:id="rId13"/>
    <sheet name="1.13.Спираль. навив. возд." sheetId="26" r:id="rId14"/>
    <sheet name="1.14. Нипель" sheetId="99" r:id="rId15"/>
    <sheet name="1.15. Кругл.прямош" sheetId="98" r:id="rId16"/>
    <sheet name="1.16. Муфта" sheetId="100" r:id="rId17"/>
    <sheet name="1.17.Отвод кр." sheetId="27" r:id="rId18"/>
    <sheet name="1.18.Утка кр." sheetId="28" r:id="rId19"/>
    <sheet name="1.19.Переход кр." sheetId="29" r:id="rId20"/>
    <sheet name="1.20.Тройник кр." sheetId="30" r:id="rId21"/>
    <sheet name="1.21.Крестовина кр" sheetId="31" r:id="rId22"/>
    <sheet name="1.22.Дроссель кл. кр." sheetId="32" r:id="rId23"/>
    <sheet name="1.23.Гиб.вставка.кр" sheetId="33" r:id="rId24"/>
    <sheet name="1.24.Дефлектор" sheetId="34" r:id="rId25"/>
    <sheet name="1.25.Врезки кругл." sheetId="101" r:id="rId26"/>
    <sheet name="1.26.Заглушка круг." sheetId="102" r:id="rId27"/>
    <sheet name="2.1. Элементы" sheetId="35" r:id="rId28"/>
    <sheet name="2.2. Детали" sheetId="79" r:id="rId29"/>
    <sheet name="2.3. Метизы" sheetId="80" r:id="rId30"/>
    <sheet name="3.1. Теплоизоляция" sheetId="56" r:id="rId31"/>
    <sheet name="3.2. Огнез.изоляция" sheetId="57" r:id="rId32"/>
    <sheet name="4 Решетки" sheetId="88" r:id="rId33"/>
    <sheet name="5.1.КПС-1м(60)-МВ" sheetId="96" r:id="rId34"/>
    <sheet name="5.2.КПС-1м(90)-МВ" sheetId="64" r:id="rId35"/>
    <sheet name="5.3. КДМ-2м" sheetId="87" r:id="rId36"/>
    <sheet name="5.4. КПС-1м(60)-ЭМ" sheetId="97" r:id="rId37"/>
    <sheet name="5.5. КПС-1м(90)-ЭМ" sheetId="60" r:id="rId38"/>
    <sheet name="5.6 КПС-2м-НО-МВ" sheetId="66" r:id="rId39"/>
    <sheet name="5.7. Прямоугольное" sheetId="6" r:id="rId40"/>
    <sheet name="5.8. Круглое" sheetId="81" r:id="rId41"/>
  </sheets>
  <calcPr calcId="162913" refMode="R1C1"/>
</workbook>
</file>

<file path=xl/calcChain.xml><?xml version="1.0" encoding="utf-8"?>
<calcChain xmlns="http://schemas.openxmlformats.org/spreadsheetml/2006/main">
  <c r="F10" i="14" l="1"/>
  <c r="G10" i="14"/>
  <c r="H10" i="14" s="1"/>
  <c r="F11" i="14"/>
  <c r="G11" i="14"/>
  <c r="H11" i="14"/>
  <c r="F12" i="14"/>
  <c r="G12" i="14"/>
  <c r="F13" i="14"/>
  <c r="G13" i="14"/>
  <c r="H13" i="14"/>
  <c r="F14" i="14"/>
  <c r="G14" i="14"/>
  <c r="H14" i="14" s="1"/>
  <c r="F15" i="14"/>
  <c r="G15" i="14"/>
  <c r="H15" i="14"/>
  <c r="F16" i="14"/>
  <c r="G16" i="14"/>
  <c r="F17" i="14"/>
  <c r="G17" i="14"/>
  <c r="H17" i="14"/>
  <c r="F18" i="14"/>
  <c r="G18" i="14"/>
  <c r="H18" i="14" s="1"/>
  <c r="F19" i="14"/>
  <c r="G19" i="14"/>
  <c r="H19" i="14"/>
  <c r="F20" i="14"/>
  <c r="G20" i="14"/>
  <c r="F21" i="14"/>
  <c r="G21" i="14"/>
  <c r="H21" i="14"/>
  <c r="F22" i="14"/>
  <c r="G22" i="14"/>
  <c r="H22" i="14" s="1"/>
  <c r="F23" i="14"/>
  <c r="G23" i="14"/>
  <c r="H23" i="14"/>
  <c r="F24" i="14"/>
  <c r="G24" i="14"/>
  <c r="F25" i="14"/>
  <c r="G25" i="14"/>
  <c r="H25" i="14"/>
  <c r="F26" i="14"/>
  <c r="G26" i="14"/>
  <c r="H26" i="14" s="1"/>
  <c r="F27" i="14"/>
  <c r="G27" i="14"/>
  <c r="H27" i="14"/>
  <c r="F28" i="14"/>
  <c r="G28" i="14"/>
  <c r="F29" i="14"/>
  <c r="G29" i="14"/>
  <c r="H29" i="14"/>
  <c r="F30" i="14"/>
  <c r="G30" i="14"/>
  <c r="H30" i="14" s="1"/>
  <c r="F31" i="14"/>
  <c r="G31" i="14"/>
  <c r="H31" i="14"/>
  <c r="F32" i="14"/>
  <c r="G32" i="14"/>
  <c r="F33" i="14"/>
  <c r="G33" i="14"/>
  <c r="H33" i="14"/>
  <c r="F34" i="14"/>
  <c r="G34" i="14"/>
  <c r="H34" i="14" s="1"/>
  <c r="F35" i="14"/>
  <c r="G35" i="14"/>
  <c r="H35" i="14"/>
  <c r="F36" i="14"/>
  <c r="G36" i="14"/>
  <c r="F37" i="14"/>
  <c r="G37" i="14"/>
  <c r="H37" i="14"/>
  <c r="F38" i="14"/>
  <c r="G38" i="14"/>
  <c r="H38" i="14" s="1"/>
  <c r="F39" i="14"/>
  <c r="G39" i="14"/>
  <c r="H39" i="14"/>
  <c r="F40" i="14"/>
  <c r="G40" i="14"/>
  <c r="F41" i="14"/>
  <c r="G41" i="14"/>
  <c r="H41" i="14"/>
  <c r="F42" i="14"/>
  <c r="G42" i="14"/>
  <c r="H42" i="14" s="1"/>
  <c r="F43" i="14"/>
  <c r="G43" i="14"/>
  <c r="H43" i="14"/>
  <c r="F44" i="14"/>
  <c r="G44" i="14"/>
  <c r="F45" i="14"/>
  <c r="G45" i="14"/>
  <c r="H45" i="14"/>
  <c r="F46" i="14"/>
  <c r="G46" i="14"/>
  <c r="H46" i="14" s="1"/>
  <c r="F47" i="14"/>
  <c r="G47" i="14"/>
  <c r="H47" i="14"/>
  <c r="H44" i="14" l="1"/>
  <c r="H40" i="14"/>
  <c r="H36" i="14"/>
  <c r="H32" i="14"/>
  <c r="H28" i="14"/>
  <c r="H24" i="14"/>
  <c r="H20" i="14"/>
  <c r="H16" i="14"/>
  <c r="H12" i="14"/>
  <c r="F14" i="26"/>
  <c r="G37" i="24"/>
  <c r="F37" i="24"/>
  <c r="H37" i="24" s="1"/>
  <c r="G32" i="17" l="1"/>
  <c r="G33" i="17"/>
  <c r="G34" i="17"/>
  <c r="G35" i="17"/>
  <c r="G36" i="17"/>
  <c r="G37" i="17"/>
  <c r="G38" i="17"/>
  <c r="G39" i="17"/>
  <c r="G40" i="17"/>
  <c r="G41" i="17"/>
  <c r="G42" i="17"/>
  <c r="G43" i="17"/>
  <c r="G44" i="17"/>
  <c r="G45" i="17"/>
  <c r="G10" i="17"/>
  <c r="G11" i="17"/>
  <c r="G12" i="17"/>
  <c r="G13" i="17"/>
  <c r="G14" i="17"/>
  <c r="G15" i="17"/>
  <c r="G16" i="17"/>
  <c r="G17" i="17"/>
  <c r="G18" i="17"/>
  <c r="G19" i="17"/>
  <c r="G20" i="17"/>
  <c r="G21" i="17"/>
  <c r="G22" i="17"/>
  <c r="G23" i="17"/>
  <c r="G24" i="17"/>
  <c r="G25" i="17"/>
  <c r="G26" i="17"/>
  <c r="G27" i="17"/>
  <c r="G28" i="17"/>
  <c r="G29" i="17"/>
  <c r="G30" i="17"/>
  <c r="F53" i="21"/>
  <c r="F54" i="21"/>
  <c r="F55" i="21"/>
  <c r="F56" i="21"/>
  <c r="F57" i="21"/>
  <c r="F58" i="21"/>
  <c r="F59" i="21"/>
  <c r="F60" i="21"/>
  <c r="F61" i="21"/>
  <c r="F62" i="21"/>
  <c r="F63" i="21"/>
  <c r="F64" i="21"/>
  <c r="F65" i="21"/>
  <c r="F66" i="21"/>
  <c r="F67" i="21"/>
  <c r="F68" i="21"/>
  <c r="F35" i="21"/>
  <c r="F36" i="21"/>
  <c r="F37" i="21"/>
  <c r="F38" i="21"/>
  <c r="F39" i="21"/>
  <c r="F40" i="21"/>
  <c r="F41" i="21"/>
  <c r="F42" i="21"/>
  <c r="F43" i="21"/>
  <c r="F44" i="21"/>
  <c r="F45" i="21"/>
  <c r="F46" i="21"/>
  <c r="F47" i="21"/>
  <c r="F48" i="21"/>
  <c r="F49" i="21"/>
  <c r="F50" i="21"/>
  <c r="F51" i="21"/>
  <c r="G9" i="102"/>
  <c r="G10" i="102"/>
  <c r="G11" i="102"/>
  <c r="G12" i="102"/>
  <c r="G13" i="102"/>
  <c r="G14" i="102"/>
  <c r="G15" i="102"/>
  <c r="G16" i="102"/>
  <c r="G17" i="102"/>
  <c r="G18" i="102"/>
  <c r="G19" i="102"/>
  <c r="G20" i="102"/>
  <c r="G21" i="102"/>
  <c r="G22" i="102"/>
  <c r="G23" i="102"/>
  <c r="G24" i="102"/>
  <c r="G25" i="102"/>
  <c r="G26" i="102"/>
  <c r="G27" i="102"/>
  <c r="G28" i="102"/>
  <c r="G31" i="101"/>
  <c r="G32" i="101"/>
  <c r="G33" i="101"/>
  <c r="G34" i="101"/>
  <c r="G35" i="101"/>
  <c r="G36" i="101"/>
  <c r="G37" i="101"/>
  <c r="G38" i="101"/>
  <c r="G39" i="101"/>
  <c r="G40" i="101"/>
  <c r="G41" i="101"/>
  <c r="G42" i="101"/>
  <c r="G43" i="101"/>
  <c r="G44" i="101"/>
  <c r="G45" i="101"/>
  <c r="G46" i="101"/>
  <c r="G47" i="101"/>
  <c r="G48" i="101"/>
  <c r="G49" i="101"/>
  <c r="G50" i="101"/>
  <c r="G10" i="101"/>
  <c r="G11" i="101"/>
  <c r="G12" i="101"/>
  <c r="G13" i="101"/>
  <c r="G14" i="101"/>
  <c r="G15" i="101"/>
  <c r="G16" i="101"/>
  <c r="G17" i="101"/>
  <c r="G18" i="101"/>
  <c r="G19" i="101"/>
  <c r="G20" i="101"/>
  <c r="G21" i="101"/>
  <c r="G22" i="101"/>
  <c r="G23" i="101"/>
  <c r="G24" i="101"/>
  <c r="G25" i="101"/>
  <c r="G26" i="101"/>
  <c r="G27" i="101"/>
  <c r="G28" i="101"/>
  <c r="G29" i="101"/>
  <c r="G9" i="100"/>
  <c r="G10" i="100"/>
  <c r="G11" i="100"/>
  <c r="G12" i="100"/>
  <c r="G13" i="100"/>
  <c r="G14" i="100"/>
  <c r="G15" i="100"/>
  <c r="G16" i="100"/>
  <c r="G17" i="100"/>
  <c r="G18" i="100"/>
  <c r="G19" i="100"/>
  <c r="G20" i="100"/>
  <c r="G21" i="100"/>
  <c r="G22" i="100"/>
  <c r="G23" i="100"/>
  <c r="G24" i="100"/>
  <c r="G25" i="100"/>
  <c r="G26" i="100"/>
  <c r="G27" i="100"/>
  <c r="G28" i="100"/>
  <c r="G9" i="98"/>
  <c r="G10" i="98"/>
  <c r="G11" i="98"/>
  <c r="G12" i="98"/>
  <c r="G13" i="98"/>
  <c r="G14" i="98"/>
  <c r="G15" i="98"/>
  <c r="G16" i="98"/>
  <c r="G17" i="98"/>
  <c r="G18" i="98"/>
  <c r="G19" i="98"/>
  <c r="G20" i="98"/>
  <c r="G21" i="98"/>
  <c r="G22" i="98"/>
  <c r="G23" i="98"/>
  <c r="G24" i="98"/>
  <c r="G25" i="98"/>
  <c r="G26" i="98"/>
  <c r="G27" i="98"/>
  <c r="E9" i="22"/>
  <c r="F9" i="22" s="1"/>
  <c r="C59" i="18"/>
  <c r="F54" i="101"/>
  <c r="F50" i="101"/>
  <c r="F49" i="101"/>
  <c r="F48" i="101"/>
  <c r="F47" i="101"/>
  <c r="F46" i="101"/>
  <c r="F45" i="101"/>
  <c r="F44" i="101"/>
  <c r="F43" i="101"/>
  <c r="F42" i="101"/>
  <c r="F41" i="101"/>
  <c r="F40" i="101"/>
  <c r="F39" i="101"/>
  <c r="F38" i="101"/>
  <c r="F37" i="101"/>
  <c r="F36" i="101"/>
  <c r="F35" i="101"/>
  <c r="F34" i="101"/>
  <c r="F33" i="101"/>
  <c r="F32" i="101"/>
  <c r="F31" i="101"/>
  <c r="C32" i="102"/>
  <c r="F28" i="102"/>
  <c r="F27" i="102"/>
  <c r="F26" i="102"/>
  <c r="F25" i="102"/>
  <c r="F24" i="102"/>
  <c r="F23" i="102"/>
  <c r="F22" i="102"/>
  <c r="F21" i="102"/>
  <c r="F20" i="102"/>
  <c r="F19" i="102"/>
  <c r="F18" i="102"/>
  <c r="F17" i="102"/>
  <c r="F16" i="102"/>
  <c r="F15" i="102"/>
  <c r="F14" i="102"/>
  <c r="F13" i="102"/>
  <c r="F12" i="102"/>
  <c r="F11" i="102"/>
  <c r="F10" i="102"/>
  <c r="F9" i="102"/>
  <c r="F29" i="101"/>
  <c r="F28" i="101"/>
  <c r="F27" i="101"/>
  <c r="F26" i="101"/>
  <c r="F25" i="101"/>
  <c r="F24" i="101"/>
  <c r="F23" i="101"/>
  <c r="F22" i="101"/>
  <c r="F21" i="101"/>
  <c r="F20" i="101"/>
  <c r="F19" i="101"/>
  <c r="F18" i="101"/>
  <c r="F17" i="101"/>
  <c r="F16" i="101"/>
  <c r="F15" i="101"/>
  <c r="F14" i="101"/>
  <c r="F13" i="101"/>
  <c r="F12" i="101"/>
  <c r="F11" i="101"/>
  <c r="F10" i="101"/>
  <c r="C32" i="100"/>
  <c r="F28" i="100"/>
  <c r="F27" i="100"/>
  <c r="F26" i="100"/>
  <c r="F25" i="100"/>
  <c r="F24" i="100"/>
  <c r="F23" i="100"/>
  <c r="F22" i="100"/>
  <c r="F21" i="100"/>
  <c r="F20" i="100"/>
  <c r="F19" i="100"/>
  <c r="F18" i="100"/>
  <c r="F17" i="100"/>
  <c r="F16" i="100"/>
  <c r="F15" i="100"/>
  <c r="F14" i="100"/>
  <c r="F13" i="100"/>
  <c r="F12" i="100"/>
  <c r="F11" i="100"/>
  <c r="F10" i="100"/>
  <c r="F9" i="100"/>
  <c r="C34" i="99"/>
  <c r="F30" i="99"/>
  <c r="F29" i="99"/>
  <c r="F28" i="99"/>
  <c r="F27" i="99"/>
  <c r="F26" i="99"/>
  <c r="F25" i="99"/>
  <c r="F24" i="99"/>
  <c r="F23" i="99"/>
  <c r="F22" i="99"/>
  <c r="F21" i="99"/>
  <c r="F20" i="99"/>
  <c r="F19" i="99"/>
  <c r="F18" i="99"/>
  <c r="F17" i="99"/>
  <c r="F16" i="99"/>
  <c r="F15" i="99"/>
  <c r="F14" i="99"/>
  <c r="F13" i="99"/>
  <c r="F12" i="99"/>
  <c r="F11" i="99"/>
  <c r="F10" i="99"/>
  <c r="F9" i="99"/>
  <c r="C31" i="98"/>
  <c r="F27" i="98"/>
  <c r="F26" i="98"/>
  <c r="F25" i="98"/>
  <c r="F24" i="98"/>
  <c r="F23" i="98"/>
  <c r="F22" i="98"/>
  <c r="F21" i="98"/>
  <c r="F20" i="98"/>
  <c r="F19" i="98"/>
  <c r="F18" i="98"/>
  <c r="F17" i="98"/>
  <c r="F16" i="98"/>
  <c r="F15" i="98"/>
  <c r="F14" i="98"/>
  <c r="F13" i="98"/>
  <c r="F12" i="98"/>
  <c r="F11" i="98"/>
  <c r="F10" i="98"/>
  <c r="F9" i="98"/>
  <c r="C39" i="22"/>
  <c r="G55" i="18"/>
  <c r="F55" i="18"/>
  <c r="G54" i="18"/>
  <c r="F54" i="18"/>
  <c r="G53" i="18"/>
  <c r="F53" i="18"/>
  <c r="G52" i="18"/>
  <c r="F52" i="18"/>
  <c r="G51" i="18"/>
  <c r="F51" i="18"/>
  <c r="G50" i="18"/>
  <c r="F50" i="18"/>
  <c r="G49" i="18"/>
  <c r="F49" i="18"/>
  <c r="G48" i="18"/>
  <c r="F48" i="18"/>
  <c r="G47" i="18"/>
  <c r="F47" i="18"/>
  <c r="G46" i="18"/>
  <c r="F46" i="18"/>
  <c r="G45" i="18"/>
  <c r="F45" i="18"/>
  <c r="G44" i="18"/>
  <c r="F44" i="18"/>
  <c r="G43" i="18"/>
  <c r="F43" i="18"/>
  <c r="G42" i="18"/>
  <c r="F42" i="18"/>
  <c r="G41" i="18"/>
  <c r="F41" i="18"/>
  <c r="G40" i="18"/>
  <c r="F40" i="18"/>
  <c r="G39" i="18"/>
  <c r="F39" i="18"/>
  <c r="G38" i="18"/>
  <c r="F38" i="18"/>
  <c r="G37" i="18"/>
  <c r="F37" i="18"/>
  <c r="G36" i="18"/>
  <c r="F36" i="18"/>
  <c r="G35" i="18"/>
  <c r="F35" i="18"/>
  <c r="G34" i="18"/>
  <c r="F34" i="18"/>
  <c r="G33" i="18"/>
  <c r="F33" i="18"/>
  <c r="G32" i="18"/>
  <c r="F32" i="18"/>
  <c r="G31" i="18"/>
  <c r="F31" i="18"/>
  <c r="G30" i="18"/>
  <c r="F30" i="18"/>
  <c r="G29" i="18"/>
  <c r="F29" i="18"/>
  <c r="G27" i="18"/>
  <c r="F27" i="18"/>
  <c r="G26" i="18"/>
  <c r="F26" i="18"/>
  <c r="G25" i="18"/>
  <c r="F25" i="18"/>
  <c r="G24" i="18"/>
  <c r="F24" i="18"/>
  <c r="F45" i="17"/>
  <c r="F44" i="17"/>
  <c r="F43" i="17"/>
  <c r="F42" i="17"/>
  <c r="F41" i="17"/>
  <c r="F40" i="17"/>
  <c r="F39" i="17"/>
  <c r="F38" i="17"/>
  <c r="F37" i="17"/>
  <c r="F36" i="17"/>
  <c r="F35" i="17"/>
  <c r="F34" i="17"/>
  <c r="F33" i="17"/>
  <c r="F32" i="17"/>
  <c r="C49" i="17"/>
  <c r="E68" i="21"/>
  <c r="E67" i="21"/>
  <c r="E66" i="21"/>
  <c r="E65" i="21"/>
  <c r="E64" i="21"/>
  <c r="E63" i="21"/>
  <c r="E62" i="21"/>
  <c r="E61" i="21"/>
  <c r="E60" i="21"/>
  <c r="E59" i="21"/>
  <c r="E58" i="21"/>
  <c r="E57" i="21"/>
  <c r="E56" i="21"/>
  <c r="E55" i="21"/>
  <c r="E54" i="21"/>
  <c r="E53" i="21"/>
  <c r="E51" i="21"/>
  <c r="E50" i="21"/>
  <c r="E49" i="21"/>
  <c r="E48" i="21"/>
  <c r="E47" i="21"/>
  <c r="E46" i="21"/>
  <c r="E45" i="21"/>
  <c r="E44" i="21"/>
  <c r="E43" i="21"/>
  <c r="E42" i="21"/>
  <c r="E41" i="21"/>
  <c r="E40" i="21"/>
  <c r="E39" i="21"/>
  <c r="E38" i="21"/>
  <c r="E37" i="21"/>
  <c r="E36" i="21"/>
  <c r="E35" i="21"/>
  <c r="G35" i="21" l="1"/>
  <c r="G36" i="21"/>
  <c r="G37" i="21"/>
  <c r="G38" i="21"/>
  <c r="G39" i="21"/>
  <c r="G40" i="21"/>
  <c r="G41" i="21"/>
  <c r="G42" i="21"/>
  <c r="G43" i="21"/>
  <c r="G44" i="21"/>
  <c r="G45" i="21"/>
  <c r="G46" i="21"/>
  <c r="G47" i="21"/>
  <c r="G48" i="21"/>
  <c r="G49" i="21"/>
  <c r="G50" i="21"/>
  <c r="G51" i="21"/>
  <c r="G53" i="21"/>
  <c r="G54" i="21"/>
  <c r="G55" i="21"/>
  <c r="G56" i="21"/>
  <c r="G57" i="21"/>
  <c r="G58" i="21"/>
  <c r="G59" i="21"/>
  <c r="G60" i="21"/>
  <c r="G61" i="21"/>
  <c r="G62" i="21"/>
  <c r="G63" i="21"/>
  <c r="G64" i="21"/>
  <c r="G65" i="21"/>
  <c r="G66" i="21"/>
  <c r="G67" i="21"/>
  <c r="G68" i="21"/>
  <c r="H31" i="101"/>
  <c r="H32" i="101"/>
  <c r="H33" i="101"/>
  <c r="H34" i="101"/>
  <c r="H35" i="101"/>
  <c r="H36" i="101"/>
  <c r="H37" i="101"/>
  <c r="H38" i="101"/>
  <c r="H39" i="101"/>
  <c r="H40" i="101"/>
  <c r="H41" i="101"/>
  <c r="H42" i="101"/>
  <c r="H43" i="101"/>
  <c r="H44" i="101"/>
  <c r="H45" i="101"/>
  <c r="H46" i="101"/>
  <c r="H47" i="101"/>
  <c r="H48" i="101"/>
  <c r="H49" i="101"/>
  <c r="H50" i="101"/>
  <c r="H32" i="17"/>
  <c r="H33" i="17"/>
  <c r="H34" i="17"/>
  <c r="H35" i="17"/>
  <c r="H36" i="17"/>
  <c r="H37" i="17"/>
  <c r="H38" i="17"/>
  <c r="H39" i="17"/>
  <c r="H40" i="17"/>
  <c r="H41" i="17"/>
  <c r="H42" i="17"/>
  <c r="H43" i="17"/>
  <c r="H44" i="17"/>
  <c r="H45" i="17"/>
  <c r="H24" i="18"/>
  <c r="H25" i="18"/>
  <c r="H26" i="18"/>
  <c r="H27"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9" i="99"/>
  <c r="H10" i="99"/>
  <c r="H11" i="99"/>
  <c r="H12" i="99"/>
  <c r="H13" i="99"/>
  <c r="H14" i="99"/>
  <c r="H15" i="99"/>
  <c r="H16" i="99"/>
  <c r="H17" i="99"/>
  <c r="H18" i="99"/>
  <c r="H19" i="99"/>
  <c r="H20" i="99"/>
  <c r="H21" i="99"/>
  <c r="H22" i="99"/>
  <c r="H23" i="99"/>
  <c r="H24" i="99"/>
  <c r="H25" i="99"/>
  <c r="H26" i="99"/>
  <c r="H27" i="99"/>
  <c r="H28" i="99"/>
  <c r="H29" i="99"/>
  <c r="H30" i="99"/>
  <c r="H10" i="101"/>
  <c r="H11" i="101"/>
  <c r="H12" i="101"/>
  <c r="H13" i="101"/>
  <c r="H14" i="101"/>
  <c r="H15" i="101"/>
  <c r="H16" i="101"/>
  <c r="H17" i="101"/>
  <c r="H18" i="101"/>
  <c r="H19" i="101"/>
  <c r="H20" i="101"/>
  <c r="H21" i="101"/>
  <c r="H22" i="101"/>
  <c r="H23" i="101"/>
  <c r="H24" i="101"/>
  <c r="H25" i="101"/>
  <c r="H26" i="101"/>
  <c r="H27" i="101"/>
  <c r="H28" i="101"/>
  <c r="H29" i="101"/>
  <c r="H9" i="102"/>
  <c r="H10" i="102"/>
  <c r="H11" i="102"/>
  <c r="H12" i="102"/>
  <c r="H13" i="102"/>
  <c r="H14" i="102"/>
  <c r="H15" i="102"/>
  <c r="H16" i="102"/>
  <c r="H17" i="102"/>
  <c r="H18" i="102"/>
  <c r="H19" i="102"/>
  <c r="H20" i="102"/>
  <c r="H21" i="102"/>
  <c r="H22" i="102"/>
  <c r="H23" i="102"/>
  <c r="H24" i="102"/>
  <c r="H25" i="102"/>
  <c r="H26" i="102"/>
  <c r="H27" i="102"/>
  <c r="H28" i="102"/>
  <c r="H9" i="100"/>
  <c r="H10" i="100"/>
  <c r="H11" i="100"/>
  <c r="H12" i="100"/>
  <c r="H13" i="100"/>
  <c r="H14" i="100"/>
  <c r="H15" i="100"/>
  <c r="H16" i="100"/>
  <c r="H17" i="100"/>
  <c r="H18" i="100"/>
  <c r="H19" i="100"/>
  <c r="H20" i="100"/>
  <c r="H21" i="100"/>
  <c r="H22" i="100"/>
  <c r="H23" i="100"/>
  <c r="H24" i="100"/>
  <c r="H25" i="100"/>
  <c r="H26" i="100"/>
  <c r="H27" i="100"/>
  <c r="H28" i="100"/>
  <c r="H9" i="98"/>
  <c r="H10" i="98"/>
  <c r="H11" i="98"/>
  <c r="H12" i="98"/>
  <c r="H13" i="98"/>
  <c r="H14" i="98"/>
  <c r="H15" i="98"/>
  <c r="H16" i="98"/>
  <c r="H17" i="98"/>
  <c r="H18" i="98"/>
  <c r="H19" i="98"/>
  <c r="H20" i="98"/>
  <c r="H21" i="98"/>
  <c r="H22" i="98"/>
  <c r="H23" i="98"/>
  <c r="H24" i="98"/>
  <c r="H25" i="98"/>
  <c r="H26" i="98"/>
  <c r="H27" i="98"/>
  <c r="G31" i="34"/>
  <c r="F31" i="34"/>
  <c r="G30" i="34"/>
  <c r="F30" i="34"/>
  <c r="G29" i="30"/>
  <c r="F29" i="30"/>
  <c r="G28" i="30"/>
  <c r="F28" i="30"/>
  <c r="G27" i="30"/>
  <c r="F27" i="30"/>
  <c r="G26" i="30"/>
  <c r="F26" i="30"/>
  <c r="G25" i="30"/>
  <c r="F25" i="30"/>
  <c r="G31" i="29"/>
  <c r="F31" i="29"/>
  <c r="G30" i="29"/>
  <c r="F30" i="29"/>
  <c r="G29" i="29"/>
  <c r="F29" i="29"/>
  <c r="G28" i="29"/>
  <c r="F28" i="29"/>
  <c r="G27" i="29"/>
  <c r="F27" i="29"/>
  <c r="G26" i="29"/>
  <c r="F26" i="29"/>
  <c r="G25" i="29"/>
  <c r="F25" i="29"/>
  <c r="F12" i="28"/>
  <c r="F13" i="28"/>
  <c r="F14" i="28"/>
  <c r="F15" i="28"/>
  <c r="F16" i="28"/>
  <c r="F17" i="28"/>
  <c r="F18" i="28"/>
  <c r="F19" i="28"/>
  <c r="F20" i="28"/>
  <c r="F21" i="28"/>
  <c r="F22" i="28"/>
  <c r="F23" i="28"/>
  <c r="F24" i="28"/>
  <c r="F25" i="28"/>
  <c r="F26" i="28"/>
  <c r="F27" i="28"/>
  <c r="F28" i="28"/>
  <c r="F29" i="28"/>
  <c r="F30" i="28"/>
  <c r="F31" i="28"/>
  <c r="F9" i="28"/>
  <c r="F10" i="28"/>
  <c r="F24" i="24"/>
  <c r="F9" i="19"/>
  <c r="F10" i="19"/>
  <c r="J80" i="81"/>
  <c r="J81" i="81"/>
  <c r="J82" i="81"/>
  <c r="J83" i="81"/>
  <c r="J84" i="81"/>
  <c r="J85" i="81"/>
  <c r="J67" i="81"/>
  <c r="J68" i="81"/>
  <c r="J69" i="81"/>
  <c r="J70" i="81"/>
  <c r="J71" i="81"/>
  <c r="J72" i="81"/>
  <c r="J73" i="81"/>
  <c r="J74" i="81"/>
  <c r="J75" i="81"/>
  <c r="J76" i="81"/>
  <c r="J77" i="81"/>
  <c r="J78" i="81"/>
  <c r="J41" i="81"/>
  <c r="J42" i="81"/>
  <c r="J43" i="81"/>
  <c r="J44" i="81"/>
  <c r="J45" i="81"/>
  <c r="J46" i="81"/>
  <c r="J47" i="81"/>
  <c r="J48" i="81"/>
  <c r="J49" i="81"/>
  <c r="J50" i="81"/>
  <c r="J51" i="81"/>
  <c r="J52" i="81"/>
  <c r="J53" i="81"/>
  <c r="J54" i="81"/>
  <c r="J55" i="81"/>
  <c r="J56" i="81"/>
  <c r="J57" i="81"/>
  <c r="J58" i="81"/>
  <c r="J59" i="81"/>
  <c r="J60" i="81"/>
  <c r="J61" i="81"/>
  <c r="J62" i="81"/>
  <c r="J63" i="81"/>
  <c r="J64" i="81"/>
  <c r="J65" i="81"/>
  <c r="J36" i="81"/>
  <c r="J37" i="81"/>
  <c r="J38" i="81"/>
  <c r="J39" i="81"/>
  <c r="J29" i="81"/>
  <c r="J30" i="81"/>
  <c r="J31" i="81"/>
  <c r="J32" i="81"/>
  <c r="J33" i="81"/>
  <c r="J34" i="81"/>
  <c r="J16" i="81"/>
  <c r="J17" i="81"/>
  <c r="J18" i="81"/>
  <c r="J19" i="81"/>
  <c r="J20" i="81"/>
  <c r="J21" i="81"/>
  <c r="J22" i="81"/>
  <c r="J23" i="81"/>
  <c r="J24" i="81"/>
  <c r="J25" i="81"/>
  <c r="J26" i="81"/>
  <c r="J27" i="81"/>
  <c r="J9" i="81"/>
  <c r="J10" i="81"/>
  <c r="J11" i="81"/>
  <c r="J12" i="81"/>
  <c r="J13" i="81"/>
  <c r="J14" i="81"/>
  <c r="H80" i="6"/>
  <c r="H81" i="6"/>
  <c r="H82" i="6"/>
  <c r="H83" i="6"/>
  <c r="H84" i="6"/>
  <c r="H85" i="6"/>
  <c r="H86" i="6"/>
  <c r="H87" i="6"/>
  <c r="H88" i="6"/>
  <c r="H89" i="6"/>
  <c r="H90" i="6"/>
  <c r="H91" i="6"/>
  <c r="H92" i="6"/>
  <c r="H93" i="6"/>
  <c r="H94" i="6"/>
  <c r="H95" i="6"/>
  <c r="H96" i="6"/>
  <c r="H97" i="6"/>
  <c r="H98" i="6"/>
  <c r="H55" i="6"/>
  <c r="H56" i="6"/>
  <c r="H57" i="6"/>
  <c r="H58" i="6"/>
  <c r="H59" i="6"/>
  <c r="H60" i="6"/>
  <c r="H61" i="6"/>
  <c r="H62" i="6"/>
  <c r="H63" i="6"/>
  <c r="H64" i="6"/>
  <c r="H65" i="6"/>
  <c r="H66" i="6"/>
  <c r="H67" i="6"/>
  <c r="H68" i="6"/>
  <c r="H69" i="6"/>
  <c r="H70" i="6"/>
  <c r="H71" i="6"/>
  <c r="H72" i="6"/>
  <c r="H73" i="6"/>
  <c r="H74" i="6"/>
  <c r="H75" i="6"/>
  <c r="H76" i="6"/>
  <c r="H77" i="6"/>
  <c r="H78" i="6"/>
  <c r="H36" i="6"/>
  <c r="H37" i="6"/>
  <c r="H38" i="6"/>
  <c r="H39" i="6"/>
  <c r="H40" i="6"/>
  <c r="H41" i="6"/>
  <c r="H42" i="6"/>
  <c r="H43" i="6"/>
  <c r="H44" i="6"/>
  <c r="H45" i="6"/>
  <c r="H46" i="6"/>
  <c r="H47" i="6"/>
  <c r="H48" i="6"/>
  <c r="H49" i="6"/>
  <c r="H50" i="6"/>
  <c r="H51" i="6"/>
  <c r="H52" i="6"/>
  <c r="H53" i="6"/>
  <c r="H17" i="6"/>
  <c r="H18" i="6"/>
  <c r="H19" i="6"/>
  <c r="H20" i="6"/>
  <c r="H21" i="6"/>
  <c r="H22" i="6"/>
  <c r="H23" i="6"/>
  <c r="H24" i="6"/>
  <c r="H25" i="6"/>
  <c r="H26" i="6"/>
  <c r="H27" i="6"/>
  <c r="H28" i="6"/>
  <c r="H29" i="6"/>
  <c r="H30" i="6"/>
  <c r="H31" i="6"/>
  <c r="H32" i="6"/>
  <c r="H33" i="6"/>
  <c r="H34" i="6"/>
  <c r="H7" i="6"/>
  <c r="H8" i="6"/>
  <c r="H9" i="6"/>
  <c r="H10" i="6"/>
  <c r="H11" i="6"/>
  <c r="H12" i="6"/>
  <c r="H13" i="6"/>
  <c r="H14" i="6"/>
  <c r="H15" i="6"/>
  <c r="J39" i="66"/>
  <c r="J40" i="66"/>
  <c r="J41" i="66"/>
  <c r="J42" i="66"/>
  <c r="J43" i="66"/>
  <c r="J44" i="66"/>
  <c r="J45" i="66"/>
  <c r="J46" i="66"/>
  <c r="J47" i="66"/>
  <c r="J48" i="66"/>
  <c r="J49" i="66"/>
  <c r="J50" i="66"/>
  <c r="J51" i="66"/>
  <c r="J52" i="66"/>
  <c r="J53" i="66"/>
  <c r="J54" i="66"/>
  <c r="J55" i="66"/>
  <c r="J11" i="66"/>
  <c r="J12" i="66"/>
  <c r="J13" i="66"/>
  <c r="J14" i="66"/>
  <c r="J15" i="66"/>
  <c r="J16" i="66"/>
  <c r="J17" i="66"/>
  <c r="J18" i="66"/>
  <c r="J19" i="66"/>
  <c r="J20" i="66"/>
  <c r="J21" i="66"/>
  <c r="J22" i="66"/>
  <c r="J23" i="66"/>
  <c r="J24" i="66"/>
  <c r="J25" i="66"/>
  <c r="J26" i="66"/>
  <c r="J27" i="66"/>
  <c r="J28" i="66"/>
  <c r="J29" i="66"/>
  <c r="J30" i="66"/>
  <c r="J31" i="66"/>
  <c r="J32" i="66"/>
  <c r="J33" i="66"/>
  <c r="J34" i="66"/>
  <c r="J35" i="66"/>
  <c r="J36" i="66"/>
  <c r="J37" i="66"/>
  <c r="I34" i="60"/>
  <c r="I35" i="60"/>
  <c r="I36" i="60"/>
  <c r="I37" i="60"/>
  <c r="I38" i="60"/>
  <c r="I39" i="60"/>
  <c r="I40" i="60"/>
  <c r="I41" i="60"/>
  <c r="I42" i="60"/>
  <c r="I43" i="60"/>
  <c r="I44" i="60"/>
  <c r="I45" i="60"/>
  <c r="I46" i="60"/>
  <c r="I47" i="60"/>
  <c r="I48" i="60"/>
  <c r="I11" i="60"/>
  <c r="I12" i="60"/>
  <c r="I13" i="60"/>
  <c r="I14" i="60"/>
  <c r="I15" i="60"/>
  <c r="I16" i="60"/>
  <c r="I17" i="60"/>
  <c r="I18" i="60"/>
  <c r="I19" i="60"/>
  <c r="I20" i="60"/>
  <c r="I21" i="60"/>
  <c r="I22" i="60"/>
  <c r="I23" i="60"/>
  <c r="I24" i="60"/>
  <c r="I25" i="60"/>
  <c r="I26" i="60"/>
  <c r="I27" i="60"/>
  <c r="I28" i="60"/>
  <c r="I29" i="60"/>
  <c r="I30" i="60"/>
  <c r="I31" i="60"/>
  <c r="I32" i="60"/>
  <c r="I33" i="97"/>
  <c r="I34" i="97"/>
  <c r="I35" i="97"/>
  <c r="I36" i="97"/>
  <c r="I37" i="97"/>
  <c r="I38" i="97"/>
  <c r="I39" i="97"/>
  <c r="I40" i="97"/>
  <c r="I41" i="97"/>
  <c r="I42" i="97"/>
  <c r="I43" i="97"/>
  <c r="I44" i="97"/>
  <c r="I45" i="97"/>
  <c r="I46" i="97"/>
  <c r="I47" i="97"/>
  <c r="I11" i="97"/>
  <c r="I12" i="97"/>
  <c r="I13" i="97"/>
  <c r="I14" i="97"/>
  <c r="I15" i="97"/>
  <c r="I16" i="97"/>
  <c r="I17" i="97"/>
  <c r="I18" i="97"/>
  <c r="I19" i="97"/>
  <c r="I20" i="97"/>
  <c r="I21" i="97"/>
  <c r="I22" i="97"/>
  <c r="I23" i="97"/>
  <c r="I24" i="97"/>
  <c r="I25" i="97"/>
  <c r="I26" i="97"/>
  <c r="I27" i="97"/>
  <c r="I28" i="97"/>
  <c r="I29" i="97"/>
  <c r="I30" i="97"/>
  <c r="I31" i="97"/>
  <c r="J11" i="87"/>
  <c r="J12" i="87"/>
  <c r="J13" i="87"/>
  <c r="J14" i="87"/>
  <c r="J15" i="87"/>
  <c r="J16" i="87"/>
  <c r="J17" i="87"/>
  <c r="J18" i="87"/>
  <c r="J19" i="87"/>
  <c r="J20" i="87"/>
  <c r="J21" i="87"/>
  <c r="J22" i="87"/>
  <c r="J23" i="87"/>
  <c r="J24" i="87"/>
  <c r="J25" i="87"/>
  <c r="J26" i="87"/>
  <c r="J27" i="87"/>
  <c r="J28" i="87"/>
  <c r="J29" i="87"/>
  <c r="H49" i="64"/>
  <c r="H50" i="64"/>
  <c r="H51" i="64"/>
  <c r="H52" i="64"/>
  <c r="H53" i="64"/>
  <c r="H54" i="64"/>
  <c r="H55" i="64"/>
  <c r="H56" i="64"/>
  <c r="H57" i="64"/>
  <c r="H58" i="64"/>
  <c r="H59" i="64"/>
  <c r="H60" i="64"/>
  <c r="H61" i="64"/>
  <c r="H62" i="64"/>
  <c r="H63" i="64"/>
  <c r="H64" i="64"/>
  <c r="H65" i="64"/>
  <c r="H66" i="64"/>
  <c r="H67" i="64"/>
  <c r="H68" i="64"/>
  <c r="H69" i="64"/>
  <c r="H11" i="64"/>
  <c r="H12" i="64"/>
  <c r="H13" i="64"/>
  <c r="H14" i="64"/>
  <c r="H15" i="64"/>
  <c r="H16" i="64"/>
  <c r="H17" i="64"/>
  <c r="H18" i="64"/>
  <c r="H19" i="64"/>
  <c r="H20" i="64"/>
  <c r="H21" i="64"/>
  <c r="H22" i="64"/>
  <c r="H23" i="64"/>
  <c r="H24" i="64"/>
  <c r="H25" i="64"/>
  <c r="H26" i="64"/>
  <c r="H27" i="64"/>
  <c r="H28" i="64"/>
  <c r="H29" i="64"/>
  <c r="H30" i="64"/>
  <c r="H31" i="64"/>
  <c r="H32" i="64"/>
  <c r="H33" i="64"/>
  <c r="H34" i="64"/>
  <c r="H35" i="64"/>
  <c r="H36" i="64"/>
  <c r="H37" i="64"/>
  <c r="H38" i="64"/>
  <c r="H39" i="64"/>
  <c r="H40" i="64"/>
  <c r="H41" i="64"/>
  <c r="H42" i="64"/>
  <c r="H43" i="64"/>
  <c r="H44" i="64"/>
  <c r="H45" i="64"/>
  <c r="H46" i="64"/>
  <c r="H47" i="64"/>
  <c r="H33" i="96"/>
  <c r="H34" i="96"/>
  <c r="H35" i="96"/>
  <c r="H36" i="96"/>
  <c r="H37" i="96"/>
  <c r="H38" i="96"/>
  <c r="H39" i="96"/>
  <c r="H40" i="96"/>
  <c r="H41" i="96"/>
  <c r="H42" i="96"/>
  <c r="H43" i="96"/>
  <c r="H44" i="96"/>
  <c r="H45" i="96"/>
  <c r="H46" i="96"/>
  <c r="H47" i="96"/>
  <c r="H48" i="96"/>
  <c r="H49" i="96"/>
  <c r="H50" i="96"/>
  <c r="H51" i="96"/>
  <c r="H52" i="96"/>
  <c r="H11" i="96"/>
  <c r="H12" i="96"/>
  <c r="H13" i="96"/>
  <c r="H14" i="96"/>
  <c r="H15" i="96"/>
  <c r="H16" i="96"/>
  <c r="H17" i="96"/>
  <c r="H18" i="96"/>
  <c r="H19" i="96"/>
  <c r="H20" i="96"/>
  <c r="H21" i="96"/>
  <c r="H22" i="96"/>
  <c r="H23" i="96"/>
  <c r="H24" i="96"/>
  <c r="H25" i="96"/>
  <c r="H26" i="96"/>
  <c r="H27" i="96"/>
  <c r="H28" i="96"/>
  <c r="H29" i="96"/>
  <c r="H30" i="96"/>
  <c r="H31" i="96"/>
  <c r="G202" i="88"/>
  <c r="G203" i="88"/>
  <c r="G204" i="88"/>
  <c r="G205" i="88"/>
  <c r="G206" i="88"/>
  <c r="G207" i="88"/>
  <c r="G208" i="88"/>
  <c r="G209" i="88"/>
  <c r="G210" i="88"/>
  <c r="G211" i="88"/>
  <c r="G212" i="88"/>
  <c r="G213" i="88"/>
  <c r="G214" i="88"/>
  <c r="G174" i="88"/>
  <c r="G175" i="88"/>
  <c r="G176" i="88"/>
  <c r="G177" i="88"/>
  <c r="G178" i="88"/>
  <c r="G179" i="88"/>
  <c r="G180" i="88"/>
  <c r="G181" i="88"/>
  <c r="G182" i="88"/>
  <c r="G183" i="88"/>
  <c r="G184" i="88"/>
  <c r="G185" i="88"/>
  <c r="G186" i="88"/>
  <c r="G187" i="88"/>
  <c r="G188" i="88"/>
  <c r="G189" i="88"/>
  <c r="G190" i="88"/>
  <c r="G191" i="88"/>
  <c r="G192" i="88"/>
  <c r="G193" i="88"/>
  <c r="G194" i="88"/>
  <c r="G195" i="88"/>
  <c r="G196" i="88"/>
  <c r="G197" i="88"/>
  <c r="G198" i="88"/>
  <c r="G199" i="88"/>
  <c r="G200" i="88"/>
  <c r="G147" i="88"/>
  <c r="G148" i="88"/>
  <c r="G149" i="88"/>
  <c r="G150" i="88"/>
  <c r="G151" i="88"/>
  <c r="G152" i="88"/>
  <c r="G153" i="88"/>
  <c r="G154" i="88"/>
  <c r="G155" i="88"/>
  <c r="G156" i="88"/>
  <c r="G157" i="88"/>
  <c r="G158" i="88"/>
  <c r="G159" i="88"/>
  <c r="G160" i="88"/>
  <c r="G161" i="88"/>
  <c r="G162" i="88"/>
  <c r="G163" i="88"/>
  <c r="G164" i="88"/>
  <c r="G165" i="88"/>
  <c r="G166" i="88"/>
  <c r="G167" i="88"/>
  <c r="G168" i="88"/>
  <c r="G169" i="88"/>
  <c r="G170" i="88"/>
  <c r="G171" i="88"/>
  <c r="G172" i="88"/>
  <c r="G109" i="88"/>
  <c r="G110" i="88"/>
  <c r="G111" i="88"/>
  <c r="G112" i="88"/>
  <c r="G113" i="88"/>
  <c r="G114" i="88"/>
  <c r="G115" i="88"/>
  <c r="G116" i="88"/>
  <c r="G117" i="88"/>
  <c r="G118" i="88"/>
  <c r="G119" i="88"/>
  <c r="G120" i="88"/>
  <c r="G121" i="88"/>
  <c r="G122" i="88"/>
  <c r="G123" i="88"/>
  <c r="G124" i="88"/>
  <c r="G125" i="88"/>
  <c r="G126" i="88"/>
  <c r="G127" i="88"/>
  <c r="G128" i="88"/>
  <c r="G129" i="88"/>
  <c r="G130" i="88"/>
  <c r="G131" i="88"/>
  <c r="G132" i="88"/>
  <c r="G133" i="88"/>
  <c r="G134" i="88"/>
  <c r="G135" i="88"/>
  <c r="G136" i="88"/>
  <c r="G137" i="88"/>
  <c r="G138" i="88"/>
  <c r="G139" i="88"/>
  <c r="G140" i="88"/>
  <c r="G141" i="88"/>
  <c r="G142" i="88"/>
  <c r="G143" i="88"/>
  <c r="G144" i="88"/>
  <c r="G145" i="88"/>
  <c r="G88" i="88"/>
  <c r="G89" i="88"/>
  <c r="G90" i="88"/>
  <c r="G91" i="88"/>
  <c r="G92" i="88"/>
  <c r="G93" i="88"/>
  <c r="G94" i="88"/>
  <c r="G95" i="88"/>
  <c r="G96" i="88"/>
  <c r="G97" i="88"/>
  <c r="G98" i="88"/>
  <c r="G99" i="88"/>
  <c r="G100" i="88"/>
  <c r="G101" i="88"/>
  <c r="G102" i="88"/>
  <c r="G103" i="88"/>
  <c r="G104" i="88"/>
  <c r="G105" i="88"/>
  <c r="G106" i="88"/>
  <c r="G107" i="88"/>
  <c r="G66" i="88"/>
  <c r="G67" i="88"/>
  <c r="G68" i="88"/>
  <c r="G69" i="88"/>
  <c r="G70" i="88"/>
  <c r="G71" i="88"/>
  <c r="G72" i="88"/>
  <c r="G73" i="88"/>
  <c r="G74" i="88"/>
  <c r="G75" i="88"/>
  <c r="G76" i="88"/>
  <c r="G77" i="88"/>
  <c r="G78" i="88"/>
  <c r="G79" i="88"/>
  <c r="G80" i="88"/>
  <c r="G81" i="88"/>
  <c r="G82" i="88"/>
  <c r="G83" i="88"/>
  <c r="G84" i="88"/>
  <c r="G85" i="88"/>
  <c r="G86" i="88"/>
  <c r="G42" i="88"/>
  <c r="G43" i="88"/>
  <c r="G44" i="88"/>
  <c r="G45" i="88"/>
  <c r="G46" i="88"/>
  <c r="G47" i="88"/>
  <c r="G48" i="88"/>
  <c r="G49" i="88"/>
  <c r="G50" i="88"/>
  <c r="G51" i="88"/>
  <c r="G52" i="88"/>
  <c r="G53" i="88"/>
  <c r="G54" i="88"/>
  <c r="G55" i="88"/>
  <c r="G56" i="88"/>
  <c r="G57" i="88"/>
  <c r="G58" i="88"/>
  <c r="G59" i="88"/>
  <c r="G60" i="88"/>
  <c r="G61" i="88"/>
  <c r="G62" i="88"/>
  <c r="G63" i="88"/>
  <c r="G64" i="88"/>
  <c r="G10" i="88"/>
  <c r="G11" i="88"/>
  <c r="G12" i="88"/>
  <c r="G13" i="88"/>
  <c r="G14" i="88"/>
  <c r="G15" i="88"/>
  <c r="G16" i="88"/>
  <c r="G17" i="88"/>
  <c r="G18" i="88"/>
  <c r="G19" i="88"/>
  <c r="G20" i="88"/>
  <c r="G21" i="88"/>
  <c r="G22" i="88"/>
  <c r="G23" i="88"/>
  <c r="G24" i="88"/>
  <c r="G25" i="88"/>
  <c r="G26" i="88"/>
  <c r="G27" i="88"/>
  <c r="G28" i="88"/>
  <c r="G29" i="88"/>
  <c r="G30" i="88"/>
  <c r="G31" i="88"/>
  <c r="G32" i="88"/>
  <c r="G33" i="88"/>
  <c r="G34" i="88"/>
  <c r="G35" i="88"/>
  <c r="G36" i="88"/>
  <c r="G37" i="88"/>
  <c r="G38" i="88"/>
  <c r="G39" i="88"/>
  <c r="G40" i="88"/>
  <c r="G24" i="57"/>
  <c r="G25" i="57"/>
  <c r="G26" i="57"/>
  <c r="G9" i="57"/>
  <c r="G10" i="57"/>
  <c r="G11" i="57"/>
  <c r="G12" i="57"/>
  <c r="G13" i="57"/>
  <c r="G14" i="57"/>
  <c r="G15" i="57"/>
  <c r="G16" i="57"/>
  <c r="G17" i="57"/>
  <c r="G18" i="57"/>
  <c r="G19" i="57"/>
  <c r="G15" i="56"/>
  <c r="G16" i="56"/>
  <c r="G9" i="56"/>
  <c r="G10" i="56"/>
  <c r="G11" i="56"/>
  <c r="G45" i="80"/>
  <c r="G50" i="80"/>
  <c r="G51" i="80"/>
  <c r="G52" i="80"/>
  <c r="G53" i="80"/>
  <c r="G38" i="80"/>
  <c r="G39" i="80"/>
  <c r="G40" i="80"/>
  <c r="G33" i="80"/>
  <c r="G24" i="80"/>
  <c r="G25" i="80"/>
  <c r="G26" i="80"/>
  <c r="G27" i="80"/>
  <c r="G28" i="80"/>
  <c r="G17" i="80"/>
  <c r="G18" i="80"/>
  <c r="G19" i="80"/>
  <c r="G9" i="80"/>
  <c r="G10" i="80"/>
  <c r="G11" i="80"/>
  <c r="G12" i="80"/>
  <c r="G80" i="79"/>
  <c r="G81" i="79"/>
  <c r="G82" i="79"/>
  <c r="G73" i="79"/>
  <c r="G74" i="79"/>
  <c r="G75" i="79"/>
  <c r="G48" i="79"/>
  <c r="G49" i="79"/>
  <c r="G50" i="79"/>
  <c r="G51" i="79"/>
  <c r="G52" i="79"/>
  <c r="G53" i="79"/>
  <c r="G54" i="79"/>
  <c r="G55" i="79"/>
  <c r="G56" i="79"/>
  <c r="G57" i="79"/>
  <c r="G58" i="79"/>
  <c r="G59" i="79"/>
  <c r="G60" i="79"/>
  <c r="G61" i="79"/>
  <c r="G62" i="79"/>
  <c r="G63" i="79"/>
  <c r="G64" i="79"/>
  <c r="G65" i="79"/>
  <c r="G66" i="79"/>
  <c r="G67" i="79"/>
  <c r="G68" i="79"/>
  <c r="G42" i="79"/>
  <c r="G43" i="79"/>
  <c r="G35" i="79"/>
  <c r="G36" i="79"/>
  <c r="G37" i="79"/>
  <c r="G29" i="79"/>
  <c r="G30" i="79"/>
  <c r="G22" i="79"/>
  <c r="G23" i="79"/>
  <c r="G24" i="79"/>
  <c r="G16" i="79"/>
  <c r="G17" i="79"/>
  <c r="G10" i="79"/>
  <c r="G11" i="79"/>
  <c r="G83" i="35"/>
  <c r="G76" i="35"/>
  <c r="G77" i="35"/>
  <c r="G78" i="35"/>
  <c r="G69" i="35"/>
  <c r="G70" i="35"/>
  <c r="G71" i="35"/>
  <c r="G63" i="35"/>
  <c r="G64" i="35"/>
  <c r="G53" i="35"/>
  <c r="G54" i="35"/>
  <c r="G55" i="35"/>
  <c r="G56" i="35"/>
  <c r="G57" i="35"/>
  <c r="G58" i="35"/>
  <c r="G36" i="35"/>
  <c r="G37" i="35"/>
  <c r="G38" i="35"/>
  <c r="G39" i="35"/>
  <c r="G40" i="35"/>
  <c r="G41" i="35"/>
  <c r="G42" i="35"/>
  <c r="G43" i="35"/>
  <c r="G44" i="35"/>
  <c r="G45" i="35"/>
  <c r="G46" i="35"/>
  <c r="G47" i="35"/>
  <c r="G48" i="35"/>
  <c r="G30" i="35"/>
  <c r="G31" i="35"/>
  <c r="G19" i="35"/>
  <c r="G20" i="35"/>
  <c r="G21" i="35"/>
  <c r="G22" i="35"/>
  <c r="G23" i="35"/>
  <c r="G24" i="35"/>
  <c r="G25" i="35"/>
  <c r="G11" i="35"/>
  <c r="G12" i="35"/>
  <c r="G13" i="35"/>
  <c r="G14" i="35"/>
  <c r="G15" i="35"/>
  <c r="G16" i="35"/>
  <c r="G17" i="35"/>
  <c r="H30" i="34" l="1"/>
  <c r="H31" i="34"/>
  <c r="H25" i="30"/>
  <c r="H26" i="30"/>
  <c r="H27" i="30"/>
  <c r="H28" i="30"/>
  <c r="H29" i="30"/>
  <c r="H25" i="29"/>
  <c r="H26" i="29"/>
  <c r="H27" i="29"/>
  <c r="H28" i="29"/>
  <c r="H29" i="29"/>
  <c r="H30" i="29"/>
  <c r="H31" i="29"/>
  <c r="G9" i="34"/>
  <c r="G10" i="34"/>
  <c r="G11" i="34"/>
  <c r="G12" i="34"/>
  <c r="G13" i="34"/>
  <c r="G14" i="34"/>
  <c r="G15" i="34"/>
  <c r="G16" i="34"/>
  <c r="G17" i="34"/>
  <c r="G18" i="34"/>
  <c r="G19" i="34"/>
  <c r="G20" i="34"/>
  <c r="G21" i="34"/>
  <c r="G22" i="34"/>
  <c r="G23" i="34"/>
  <c r="G24" i="34"/>
  <c r="G25" i="34"/>
  <c r="G26" i="34"/>
  <c r="G27" i="34"/>
  <c r="G28" i="34"/>
  <c r="G29" i="34"/>
  <c r="G9" i="33"/>
  <c r="G10" i="33"/>
  <c r="G11" i="33"/>
  <c r="G12" i="33"/>
  <c r="G13" i="33"/>
  <c r="G14" i="33"/>
  <c r="G15" i="33"/>
  <c r="G16" i="33"/>
  <c r="G17" i="33"/>
  <c r="G18" i="33"/>
  <c r="G19" i="33"/>
  <c r="G20" i="33"/>
  <c r="G21" i="33"/>
  <c r="G22" i="33"/>
  <c r="G23" i="33"/>
  <c r="G24" i="33"/>
  <c r="G25" i="33"/>
  <c r="G9" i="32"/>
  <c r="G10" i="32"/>
  <c r="G11" i="32"/>
  <c r="G12" i="32"/>
  <c r="G13" i="32"/>
  <c r="G14" i="32"/>
  <c r="G15" i="32"/>
  <c r="G16" i="32"/>
  <c r="G17" i="32"/>
  <c r="G18" i="32"/>
  <c r="G19" i="32"/>
  <c r="G20" i="32"/>
  <c r="G21" i="32"/>
  <c r="G22" i="32"/>
  <c r="G23" i="32"/>
  <c r="G24" i="32"/>
  <c r="G25" i="32"/>
  <c r="G26" i="32"/>
  <c r="G27" i="32"/>
  <c r="G28" i="32"/>
  <c r="G9" i="31"/>
  <c r="G10" i="31"/>
  <c r="G11" i="31"/>
  <c r="G12" i="31"/>
  <c r="G13" i="31"/>
  <c r="G14" i="31"/>
  <c r="G15" i="31"/>
  <c r="G16" i="31"/>
  <c r="G17" i="31"/>
  <c r="G18" i="31"/>
  <c r="G19" i="31"/>
  <c r="G20" i="31"/>
  <c r="G21" i="31"/>
  <c r="G22" i="31"/>
  <c r="G9" i="30"/>
  <c r="G10" i="30"/>
  <c r="G11" i="30"/>
  <c r="G12" i="30"/>
  <c r="G13" i="30"/>
  <c r="G14" i="30"/>
  <c r="G15" i="30"/>
  <c r="G16" i="30"/>
  <c r="G17" i="30"/>
  <c r="G18" i="30"/>
  <c r="G19" i="30"/>
  <c r="G20" i="30"/>
  <c r="G21" i="30"/>
  <c r="G22" i="30"/>
  <c r="G23" i="30"/>
  <c r="G24" i="30"/>
  <c r="G9" i="29"/>
  <c r="G10" i="29"/>
  <c r="G11" i="29"/>
  <c r="G12" i="29"/>
  <c r="G13" i="29"/>
  <c r="G14" i="29"/>
  <c r="G15" i="29"/>
  <c r="G16" i="29"/>
  <c r="G17" i="29"/>
  <c r="G18" i="29"/>
  <c r="G19" i="29"/>
  <c r="G20" i="29"/>
  <c r="G21" i="29"/>
  <c r="G22" i="29"/>
  <c r="G23" i="29"/>
  <c r="G24" i="29"/>
  <c r="G9" i="28"/>
  <c r="H9" i="28" s="1"/>
  <c r="G10" i="28"/>
  <c r="G11" i="28"/>
  <c r="G12" i="28"/>
  <c r="H12" i="28" s="1"/>
  <c r="G13" i="28"/>
  <c r="H13" i="28" s="1"/>
  <c r="G14" i="28"/>
  <c r="H14" i="28" s="1"/>
  <c r="G15" i="28"/>
  <c r="H15" i="28" s="1"/>
  <c r="G16" i="28"/>
  <c r="H16" i="28" s="1"/>
  <c r="G17" i="28"/>
  <c r="H17" i="28" s="1"/>
  <c r="G18" i="28"/>
  <c r="H18" i="28" s="1"/>
  <c r="G19" i="28"/>
  <c r="H19" i="28" s="1"/>
  <c r="G20" i="28"/>
  <c r="H20" i="28" s="1"/>
  <c r="G21" i="28"/>
  <c r="H21" i="28" s="1"/>
  <c r="G22" i="28"/>
  <c r="H22" i="28" s="1"/>
  <c r="G23" i="28"/>
  <c r="H23" i="28" s="1"/>
  <c r="G24" i="28"/>
  <c r="H24" i="28" s="1"/>
  <c r="G25" i="28"/>
  <c r="H25" i="28" s="1"/>
  <c r="G26" i="28"/>
  <c r="H26" i="28" s="1"/>
  <c r="G27" i="28"/>
  <c r="H27" i="28" s="1"/>
  <c r="G28" i="28"/>
  <c r="H28" i="28" s="1"/>
  <c r="G29" i="28"/>
  <c r="H29" i="28" s="1"/>
  <c r="G30" i="28"/>
  <c r="H30" i="28" s="1"/>
  <c r="G31" i="28"/>
  <c r="H31" i="28" s="1"/>
  <c r="E10" i="27"/>
  <c r="E11" i="27"/>
  <c r="E12" i="27"/>
  <c r="E13" i="27"/>
  <c r="E14" i="27"/>
  <c r="E15" i="27"/>
  <c r="E16" i="27"/>
  <c r="E17" i="27"/>
  <c r="E18" i="27"/>
  <c r="E19" i="27"/>
  <c r="E20" i="27"/>
  <c r="E21" i="27"/>
  <c r="E22" i="27"/>
  <c r="E23" i="27"/>
  <c r="E24" i="27"/>
  <c r="E25" i="27"/>
  <c r="E26" i="27"/>
  <c r="E27" i="27"/>
  <c r="E28" i="27"/>
  <c r="E29" i="27"/>
  <c r="F29" i="27" s="1"/>
  <c r="E31" i="27"/>
  <c r="F31" i="27" s="1"/>
  <c r="E32" i="27"/>
  <c r="F32" i="27" s="1"/>
  <c r="E33" i="27"/>
  <c r="F33" i="27" s="1"/>
  <c r="E34" i="27"/>
  <c r="F34" i="27" s="1"/>
  <c r="E35" i="27"/>
  <c r="F35" i="27" s="1"/>
  <c r="E36" i="27"/>
  <c r="F36" i="27" s="1"/>
  <c r="E37" i="27"/>
  <c r="F37" i="27" s="1"/>
  <c r="E38" i="27"/>
  <c r="F38" i="27" s="1"/>
  <c r="E39" i="27"/>
  <c r="F39" i="27" s="1"/>
  <c r="E40" i="27"/>
  <c r="F40" i="27" s="1"/>
  <c r="E41" i="27"/>
  <c r="F41" i="27" s="1"/>
  <c r="E42" i="27"/>
  <c r="F42" i="27" s="1"/>
  <c r="E43" i="27"/>
  <c r="F43" i="27" s="1"/>
  <c r="E44" i="27"/>
  <c r="F44" i="27" s="1"/>
  <c r="E45" i="27"/>
  <c r="F45" i="27" s="1"/>
  <c r="E46" i="27"/>
  <c r="F46" i="27" s="1"/>
  <c r="E47" i="27"/>
  <c r="F47" i="27" s="1"/>
  <c r="E48" i="27"/>
  <c r="E49" i="27"/>
  <c r="F49" i="27" s="1"/>
  <c r="E50" i="27"/>
  <c r="F50" i="27" s="1"/>
  <c r="G9" i="26"/>
  <c r="G10" i="26"/>
  <c r="G11" i="26"/>
  <c r="G12" i="26"/>
  <c r="G13" i="26"/>
  <c r="G14" i="26"/>
  <c r="G15" i="26"/>
  <c r="G16" i="26"/>
  <c r="G17" i="26"/>
  <c r="G18" i="26"/>
  <c r="G19" i="26"/>
  <c r="G20" i="26"/>
  <c r="G21" i="26"/>
  <c r="G22" i="26"/>
  <c r="G23" i="26"/>
  <c r="G24" i="26"/>
  <c r="G25" i="26"/>
  <c r="G26" i="26"/>
  <c r="G27" i="26"/>
  <c r="G28" i="26"/>
  <c r="G29" i="26"/>
  <c r="G30" i="26"/>
  <c r="G9" i="25"/>
  <c r="G10" i="25"/>
  <c r="G11" i="25"/>
  <c r="G12" i="25"/>
  <c r="G13" i="25"/>
  <c r="G14" i="25"/>
  <c r="G15" i="25"/>
  <c r="G16" i="25"/>
  <c r="G17" i="25"/>
  <c r="G9" i="24"/>
  <c r="G10" i="24"/>
  <c r="G11" i="24"/>
  <c r="G12" i="24"/>
  <c r="G13" i="24"/>
  <c r="G14" i="24"/>
  <c r="G15" i="24"/>
  <c r="G16" i="24"/>
  <c r="G17" i="24"/>
  <c r="G18" i="24"/>
  <c r="G19" i="24"/>
  <c r="G20" i="24"/>
  <c r="G21" i="24"/>
  <c r="G22" i="24"/>
  <c r="G23" i="24"/>
  <c r="G24" i="24"/>
  <c r="H24" i="24" s="1"/>
  <c r="G25" i="24"/>
  <c r="G26" i="24"/>
  <c r="G27" i="24"/>
  <c r="G28" i="24"/>
  <c r="G29" i="24"/>
  <c r="G30" i="24"/>
  <c r="G31" i="24"/>
  <c r="G32" i="24"/>
  <c r="G33" i="24"/>
  <c r="G34" i="24"/>
  <c r="G35" i="24"/>
  <c r="G36" i="24"/>
  <c r="G27" i="23"/>
  <c r="G28" i="23"/>
  <c r="G29" i="23"/>
  <c r="G30" i="23"/>
  <c r="G31" i="23"/>
  <c r="G32" i="23"/>
  <c r="G33" i="23"/>
  <c r="G34" i="23"/>
  <c r="G35" i="23"/>
  <c r="G36" i="23"/>
  <c r="G37" i="23"/>
  <c r="G38" i="23"/>
  <c r="G39" i="23"/>
  <c r="G40" i="23"/>
  <c r="G10" i="23"/>
  <c r="G11" i="23"/>
  <c r="G12" i="23"/>
  <c r="G13" i="23"/>
  <c r="G14" i="23"/>
  <c r="G15" i="23"/>
  <c r="G16" i="23"/>
  <c r="G17" i="23"/>
  <c r="G18" i="23"/>
  <c r="G19" i="23"/>
  <c r="G20" i="23"/>
  <c r="G21" i="23"/>
  <c r="G22" i="23"/>
  <c r="G23" i="23"/>
  <c r="G24" i="23"/>
  <c r="G25" i="23"/>
  <c r="E10" i="22"/>
  <c r="E11" i="22"/>
  <c r="E12" i="22"/>
  <c r="E13" i="22"/>
  <c r="E14" i="22"/>
  <c r="E15" i="22"/>
  <c r="E16" i="22"/>
  <c r="E17" i="22"/>
  <c r="E18" i="22"/>
  <c r="E19" i="22"/>
  <c r="E20" i="22"/>
  <c r="E21" i="22"/>
  <c r="E22" i="22"/>
  <c r="E23" i="22"/>
  <c r="E24" i="22"/>
  <c r="E25" i="22"/>
  <c r="E26" i="22"/>
  <c r="E27" i="22"/>
  <c r="E28" i="22"/>
  <c r="E29" i="22"/>
  <c r="E30" i="22"/>
  <c r="E31" i="22"/>
  <c r="E32" i="22"/>
  <c r="E33" i="22"/>
  <c r="E34" i="22"/>
  <c r="E35" i="22"/>
  <c r="F10" i="21"/>
  <c r="F11" i="21"/>
  <c r="F12" i="21"/>
  <c r="F13" i="21"/>
  <c r="F14" i="21"/>
  <c r="F15" i="21"/>
  <c r="F16" i="21"/>
  <c r="F17" i="21"/>
  <c r="F18" i="21"/>
  <c r="F19" i="21"/>
  <c r="F20" i="21"/>
  <c r="F21" i="21"/>
  <c r="F22" i="21"/>
  <c r="F23" i="21"/>
  <c r="F24" i="21"/>
  <c r="F25" i="21"/>
  <c r="F26" i="21"/>
  <c r="F27" i="21"/>
  <c r="F28" i="21"/>
  <c r="F29" i="21"/>
  <c r="F30" i="21"/>
  <c r="F31" i="21"/>
  <c r="F32" i="21"/>
  <c r="F33" i="21"/>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9" i="19"/>
  <c r="H9" i="19" s="1"/>
  <c r="G10" i="19"/>
  <c r="G11" i="19"/>
  <c r="G12" i="19"/>
  <c r="G13" i="19"/>
  <c r="G14" i="19"/>
  <c r="G15" i="19"/>
  <c r="G16" i="19"/>
  <c r="G17" i="19"/>
  <c r="G18" i="19"/>
  <c r="G19" i="19"/>
  <c r="G20" i="19"/>
  <c r="G21" i="19"/>
  <c r="G22" i="19"/>
  <c r="G23" i="19"/>
  <c r="G24" i="19"/>
  <c r="G10" i="18"/>
  <c r="G11" i="18"/>
  <c r="G12" i="18"/>
  <c r="G13" i="18"/>
  <c r="G14" i="18"/>
  <c r="G15" i="18"/>
  <c r="G16" i="18"/>
  <c r="G17" i="18"/>
  <c r="G18" i="18"/>
  <c r="G19" i="18"/>
  <c r="G20" i="18"/>
  <c r="G21" i="18"/>
  <c r="G22" i="18"/>
  <c r="G23" i="18"/>
  <c r="G34" i="16"/>
  <c r="G35" i="16"/>
  <c r="G36" i="16"/>
  <c r="G37" i="16"/>
  <c r="G38" i="16"/>
  <c r="G39" i="16"/>
  <c r="G40" i="16"/>
  <c r="G41" i="16"/>
  <c r="G42" i="16"/>
  <c r="G43" i="16"/>
  <c r="G44" i="16"/>
  <c r="G45" i="16"/>
  <c r="G46" i="16"/>
  <c r="G47" i="16"/>
  <c r="G48" i="16"/>
  <c r="G49" i="16"/>
  <c r="G24" i="16"/>
  <c r="G25" i="16"/>
  <c r="G26" i="16"/>
  <c r="G27" i="16"/>
  <c r="G28" i="16"/>
  <c r="G29" i="16"/>
  <c r="G30" i="16"/>
  <c r="G31" i="16"/>
  <c r="G32" i="16"/>
  <c r="G10" i="16"/>
  <c r="G11" i="16"/>
  <c r="G12" i="16"/>
  <c r="G13" i="16"/>
  <c r="G14" i="16"/>
  <c r="G15" i="16"/>
  <c r="G16" i="16"/>
  <c r="G17" i="16"/>
  <c r="G18" i="16"/>
  <c r="G19" i="16"/>
  <c r="G20" i="16"/>
  <c r="G21" i="16"/>
  <c r="G22" i="16"/>
  <c r="G23" i="16"/>
  <c r="E68" i="15"/>
  <c r="E69" i="15"/>
  <c r="F69" i="15" s="1"/>
  <c r="E70" i="15"/>
  <c r="F70" i="15" s="1"/>
  <c r="E71" i="15"/>
  <c r="F71" i="15" s="1"/>
  <c r="E72" i="15"/>
  <c r="F72" i="15" s="1"/>
  <c r="E73" i="15"/>
  <c r="F73" i="15" s="1"/>
  <c r="E74" i="15"/>
  <c r="F74" i="15" s="1"/>
  <c r="E75" i="15"/>
  <c r="F75" i="15" s="1"/>
  <c r="E76" i="15"/>
  <c r="E77" i="15"/>
  <c r="F77" i="15" s="1"/>
  <c r="E78" i="15"/>
  <c r="F78" i="15" s="1"/>
  <c r="E79" i="15"/>
  <c r="F79" i="15" s="1"/>
  <c r="E80" i="15"/>
  <c r="F80" i="15" s="1"/>
  <c r="E81" i="15"/>
  <c r="F81" i="15" s="1"/>
  <c r="E82" i="15"/>
  <c r="F82" i="15" s="1"/>
  <c r="E83" i="15"/>
  <c r="F83" i="15" s="1"/>
  <c r="E84" i="15"/>
  <c r="E85" i="15"/>
  <c r="F85" i="15" s="1"/>
  <c r="E86" i="15"/>
  <c r="F86" i="15" s="1"/>
  <c r="E87" i="15"/>
  <c r="F87" i="15" s="1"/>
  <c r="E88" i="15"/>
  <c r="F88" i="15" s="1"/>
  <c r="E89" i="15"/>
  <c r="F89" i="15" s="1"/>
  <c r="E90" i="15"/>
  <c r="F90" i="15" s="1"/>
  <c r="E91" i="15"/>
  <c r="F91" i="15" s="1"/>
  <c r="E92" i="15"/>
  <c r="E93" i="15"/>
  <c r="F93" i="15" s="1"/>
  <c r="E94" i="15"/>
  <c r="F94" i="15" s="1"/>
  <c r="E95" i="15"/>
  <c r="F95" i="15" s="1"/>
  <c r="E39" i="15"/>
  <c r="E40" i="15"/>
  <c r="F40" i="15" s="1"/>
  <c r="E41" i="15"/>
  <c r="F41" i="15" s="1"/>
  <c r="E42" i="15"/>
  <c r="F42" i="15" s="1"/>
  <c r="E43" i="15"/>
  <c r="E44" i="15"/>
  <c r="F44" i="15" s="1"/>
  <c r="E45" i="15"/>
  <c r="F45" i="15" s="1"/>
  <c r="E46" i="15"/>
  <c r="F46" i="15" s="1"/>
  <c r="E47" i="15"/>
  <c r="F47" i="15" s="1"/>
  <c r="E48" i="15"/>
  <c r="F48" i="15" s="1"/>
  <c r="E49" i="15"/>
  <c r="F49" i="15" s="1"/>
  <c r="E50" i="15"/>
  <c r="F50" i="15" s="1"/>
  <c r="E51" i="15"/>
  <c r="E52" i="15"/>
  <c r="F52" i="15" s="1"/>
  <c r="E53" i="15"/>
  <c r="F53" i="15" s="1"/>
  <c r="E54" i="15"/>
  <c r="F54" i="15" s="1"/>
  <c r="E55" i="15"/>
  <c r="F55" i="15" s="1"/>
  <c r="E56" i="15"/>
  <c r="F56" i="15" s="1"/>
  <c r="E57" i="15"/>
  <c r="F57" i="15" s="1"/>
  <c r="E58" i="15"/>
  <c r="F58" i="15" s="1"/>
  <c r="E59" i="15"/>
  <c r="E60" i="15"/>
  <c r="F60" i="15" s="1"/>
  <c r="E61" i="15"/>
  <c r="F61" i="15" s="1"/>
  <c r="E62" i="15"/>
  <c r="F62" i="15" s="1"/>
  <c r="E63" i="15"/>
  <c r="F63" i="15" s="1"/>
  <c r="E64" i="15"/>
  <c r="F64" i="15" s="1"/>
  <c r="E65" i="15"/>
  <c r="F65" i="15" s="1"/>
  <c r="E66" i="15"/>
  <c r="F66" i="15" s="1"/>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F35" i="22"/>
  <c r="F34" i="22"/>
  <c r="F33" i="22"/>
  <c r="F32" i="22"/>
  <c r="F31" i="22"/>
  <c r="F30" i="22"/>
  <c r="F29" i="22"/>
  <c r="F48" i="27"/>
  <c r="D53" i="27"/>
  <c r="C102" i="15"/>
  <c r="F92" i="15"/>
  <c r="F84" i="15"/>
  <c r="F76" i="15"/>
  <c r="F68" i="15"/>
  <c r="F59" i="15"/>
  <c r="F51" i="15"/>
  <c r="F43" i="15"/>
  <c r="C35" i="34" l="1"/>
  <c r="C29" i="33"/>
  <c r="C33" i="32"/>
  <c r="C26" i="31"/>
  <c r="C33" i="30"/>
  <c r="C35" i="29"/>
  <c r="C35" i="28"/>
  <c r="C34" i="26"/>
  <c r="C22" i="25"/>
  <c r="C41" i="24"/>
  <c r="C45" i="23"/>
  <c r="C41" i="20"/>
  <c r="C28" i="19"/>
  <c r="B58" i="96"/>
  <c r="C30" i="57"/>
  <c r="C21" i="56"/>
  <c r="C57" i="80"/>
  <c r="C86" i="79"/>
  <c r="C87" i="35"/>
  <c r="C219" i="88"/>
  <c r="F214" i="88"/>
  <c r="H214" i="88" s="1"/>
  <c r="F213" i="88"/>
  <c r="H213" i="88" s="1"/>
  <c r="F212" i="88"/>
  <c r="H212" i="88" s="1"/>
  <c r="F211" i="88"/>
  <c r="H211" i="88" s="1"/>
  <c r="F210" i="88"/>
  <c r="H210" i="88" s="1"/>
  <c r="F209" i="88"/>
  <c r="H209" i="88" s="1"/>
  <c r="F208" i="88"/>
  <c r="H208" i="88" s="1"/>
  <c r="F207" i="88"/>
  <c r="H207" i="88" s="1"/>
  <c r="F206" i="88"/>
  <c r="H206" i="88" s="1"/>
  <c r="F205" i="88"/>
  <c r="H205" i="88" s="1"/>
  <c r="F204" i="88"/>
  <c r="H204" i="88" s="1"/>
  <c r="F203" i="88"/>
  <c r="H203" i="88" s="1"/>
  <c r="F202" i="88"/>
  <c r="H202" i="88" s="1"/>
  <c r="F200" i="88"/>
  <c r="H200" i="88" s="1"/>
  <c r="F199" i="88"/>
  <c r="H199" i="88" s="1"/>
  <c r="F198" i="88"/>
  <c r="H198" i="88" s="1"/>
  <c r="F197" i="88"/>
  <c r="H197" i="88" s="1"/>
  <c r="F196" i="88"/>
  <c r="H196" i="88" s="1"/>
  <c r="F195" i="88"/>
  <c r="H195" i="88" s="1"/>
  <c r="F194" i="88"/>
  <c r="H194" i="88" s="1"/>
  <c r="F193" i="88"/>
  <c r="H193" i="88" s="1"/>
  <c r="F192" i="88"/>
  <c r="H192" i="88" s="1"/>
  <c r="F191" i="88"/>
  <c r="H191" i="88" s="1"/>
  <c r="F190" i="88"/>
  <c r="H190" i="88" s="1"/>
  <c r="F189" i="88"/>
  <c r="H189" i="88" s="1"/>
  <c r="F188" i="88"/>
  <c r="H188" i="88" s="1"/>
  <c r="F187" i="88"/>
  <c r="H187" i="88" s="1"/>
  <c r="F186" i="88"/>
  <c r="H186" i="88" s="1"/>
  <c r="F185" i="88"/>
  <c r="H185" i="88" s="1"/>
  <c r="F184" i="88"/>
  <c r="H184" i="88" s="1"/>
  <c r="F183" i="88"/>
  <c r="H183" i="88" s="1"/>
  <c r="F182" i="88"/>
  <c r="H182" i="88" s="1"/>
  <c r="F181" i="88"/>
  <c r="H181" i="88" s="1"/>
  <c r="F180" i="88"/>
  <c r="H180" i="88" s="1"/>
  <c r="F179" i="88"/>
  <c r="H179" i="88" s="1"/>
  <c r="F178" i="88"/>
  <c r="H178" i="88" s="1"/>
  <c r="F177" i="88"/>
  <c r="H177" i="88" s="1"/>
  <c r="F176" i="88"/>
  <c r="H176" i="88" s="1"/>
  <c r="F175" i="88"/>
  <c r="H175" i="88" s="1"/>
  <c r="F174" i="88"/>
  <c r="H174" i="88" s="1"/>
  <c r="F172" i="88"/>
  <c r="H172" i="88" s="1"/>
  <c r="F171" i="88"/>
  <c r="H171" i="88" s="1"/>
  <c r="F170" i="88"/>
  <c r="H170" i="88" s="1"/>
  <c r="F169" i="88"/>
  <c r="H169" i="88" s="1"/>
  <c r="F168" i="88"/>
  <c r="H168" i="88" s="1"/>
  <c r="F167" i="88"/>
  <c r="H167" i="88" s="1"/>
  <c r="F166" i="88"/>
  <c r="H166" i="88" s="1"/>
  <c r="F165" i="88"/>
  <c r="H165" i="88" s="1"/>
  <c r="F164" i="88"/>
  <c r="H164" i="88" s="1"/>
  <c r="F163" i="88"/>
  <c r="H163" i="88" s="1"/>
  <c r="F162" i="88"/>
  <c r="H162" i="88" s="1"/>
  <c r="F161" i="88"/>
  <c r="H161" i="88" s="1"/>
  <c r="F160" i="88"/>
  <c r="H160" i="88" s="1"/>
  <c r="F159" i="88"/>
  <c r="H159" i="88" s="1"/>
  <c r="F158" i="88"/>
  <c r="H158" i="88" s="1"/>
  <c r="F157" i="88"/>
  <c r="H157" i="88" s="1"/>
  <c r="F156" i="88"/>
  <c r="H156" i="88" s="1"/>
  <c r="F155" i="88"/>
  <c r="H155" i="88" s="1"/>
  <c r="F154" i="88"/>
  <c r="H154" i="88" s="1"/>
  <c r="F153" i="88"/>
  <c r="H153" i="88" s="1"/>
  <c r="F152" i="88"/>
  <c r="H152" i="88" s="1"/>
  <c r="F151" i="88"/>
  <c r="H151" i="88" s="1"/>
  <c r="F150" i="88"/>
  <c r="H150" i="88" s="1"/>
  <c r="F149" i="88"/>
  <c r="H149" i="88" s="1"/>
  <c r="F148" i="88"/>
  <c r="H148" i="88" s="1"/>
  <c r="F147" i="88"/>
  <c r="H147" i="88" s="1"/>
  <c r="F145" i="88"/>
  <c r="H145" i="88" s="1"/>
  <c r="F144" i="88"/>
  <c r="H144" i="88" s="1"/>
  <c r="F143" i="88"/>
  <c r="H143" i="88" s="1"/>
  <c r="F142" i="88"/>
  <c r="H142" i="88" s="1"/>
  <c r="F141" i="88"/>
  <c r="H141" i="88" s="1"/>
  <c r="F140" i="88"/>
  <c r="H140" i="88" s="1"/>
  <c r="F139" i="88"/>
  <c r="H139" i="88" s="1"/>
  <c r="F138" i="88"/>
  <c r="H138" i="88" s="1"/>
  <c r="F137" i="88"/>
  <c r="H137" i="88" s="1"/>
  <c r="F136" i="88"/>
  <c r="H136" i="88" s="1"/>
  <c r="F135" i="88"/>
  <c r="H135" i="88" s="1"/>
  <c r="F134" i="88"/>
  <c r="H134" i="88" s="1"/>
  <c r="F133" i="88"/>
  <c r="H133" i="88" s="1"/>
  <c r="F132" i="88"/>
  <c r="H132" i="88" s="1"/>
  <c r="F131" i="88"/>
  <c r="H131" i="88" s="1"/>
  <c r="F130" i="88"/>
  <c r="H130" i="88" s="1"/>
  <c r="F129" i="88"/>
  <c r="H129" i="88" s="1"/>
  <c r="F128" i="88"/>
  <c r="H128" i="88" s="1"/>
  <c r="F127" i="88"/>
  <c r="H127" i="88" s="1"/>
  <c r="F126" i="88"/>
  <c r="H126" i="88" s="1"/>
  <c r="F125" i="88"/>
  <c r="H125" i="88" s="1"/>
  <c r="F124" i="88"/>
  <c r="H124" i="88" s="1"/>
  <c r="F123" i="88"/>
  <c r="H123" i="88" s="1"/>
  <c r="F122" i="88"/>
  <c r="H122" i="88" s="1"/>
  <c r="F121" i="88"/>
  <c r="H121" i="88" s="1"/>
  <c r="F120" i="88"/>
  <c r="H120" i="88" s="1"/>
  <c r="F119" i="88"/>
  <c r="H119" i="88" s="1"/>
  <c r="F118" i="88"/>
  <c r="H118" i="88" s="1"/>
  <c r="F117" i="88"/>
  <c r="H117" i="88" s="1"/>
  <c r="F116" i="88"/>
  <c r="H116" i="88" s="1"/>
  <c r="F115" i="88"/>
  <c r="H115" i="88" s="1"/>
  <c r="F114" i="88"/>
  <c r="H114" i="88" s="1"/>
  <c r="F113" i="88"/>
  <c r="H113" i="88" s="1"/>
  <c r="F112" i="88"/>
  <c r="H112" i="88" s="1"/>
  <c r="F111" i="88"/>
  <c r="H111" i="88" s="1"/>
  <c r="F110" i="88"/>
  <c r="H110" i="88" s="1"/>
  <c r="F109" i="88"/>
  <c r="H109" i="88" s="1"/>
  <c r="F107" i="88"/>
  <c r="H107" i="88" s="1"/>
  <c r="F106" i="88"/>
  <c r="H106" i="88" s="1"/>
  <c r="F105" i="88"/>
  <c r="H105" i="88" s="1"/>
  <c r="F104" i="88"/>
  <c r="H104" i="88" s="1"/>
  <c r="F103" i="88"/>
  <c r="H103" i="88" s="1"/>
  <c r="F102" i="88"/>
  <c r="H102" i="88" s="1"/>
  <c r="F101" i="88"/>
  <c r="H101" i="88" s="1"/>
  <c r="F100" i="88"/>
  <c r="H100" i="88" s="1"/>
  <c r="F99" i="88"/>
  <c r="H99" i="88" s="1"/>
  <c r="F98" i="88"/>
  <c r="H98" i="88" s="1"/>
  <c r="F97" i="88"/>
  <c r="H97" i="88" s="1"/>
  <c r="F96" i="88"/>
  <c r="H96" i="88" s="1"/>
  <c r="F95" i="88"/>
  <c r="H95" i="88" s="1"/>
  <c r="F94" i="88"/>
  <c r="H94" i="88" s="1"/>
  <c r="F93" i="88"/>
  <c r="H93" i="88" s="1"/>
  <c r="F92" i="88"/>
  <c r="H92" i="88" s="1"/>
  <c r="F91" i="88"/>
  <c r="H91" i="88" s="1"/>
  <c r="F90" i="88"/>
  <c r="H90" i="88" s="1"/>
  <c r="F89" i="88"/>
  <c r="H89" i="88" s="1"/>
  <c r="F88" i="88"/>
  <c r="H88" i="88" s="1"/>
  <c r="F86" i="88"/>
  <c r="H86" i="88" s="1"/>
  <c r="F85" i="88"/>
  <c r="H85" i="88" s="1"/>
  <c r="F84" i="88"/>
  <c r="H84" i="88" s="1"/>
  <c r="F83" i="88"/>
  <c r="H83" i="88" s="1"/>
  <c r="F82" i="88"/>
  <c r="H82" i="88" s="1"/>
  <c r="F81" i="88"/>
  <c r="H81" i="88" s="1"/>
  <c r="F80" i="88"/>
  <c r="H80" i="88" s="1"/>
  <c r="F79" i="88"/>
  <c r="H79" i="88" s="1"/>
  <c r="F78" i="88"/>
  <c r="H78" i="88" s="1"/>
  <c r="F77" i="88"/>
  <c r="H77" i="88" s="1"/>
  <c r="F76" i="88"/>
  <c r="H76" i="88" s="1"/>
  <c r="F75" i="88"/>
  <c r="H75" i="88" s="1"/>
  <c r="F74" i="88"/>
  <c r="H74" i="88" s="1"/>
  <c r="F73" i="88"/>
  <c r="H73" i="88" s="1"/>
  <c r="F72" i="88"/>
  <c r="H72" i="88" s="1"/>
  <c r="F71" i="88"/>
  <c r="H71" i="88" s="1"/>
  <c r="F70" i="88"/>
  <c r="H70" i="88" s="1"/>
  <c r="F69" i="88"/>
  <c r="H69" i="88" s="1"/>
  <c r="F68" i="88"/>
  <c r="H68" i="88" s="1"/>
  <c r="F67" i="88"/>
  <c r="H67" i="88" s="1"/>
  <c r="F66" i="88"/>
  <c r="H66" i="88" s="1"/>
  <c r="F64" i="88"/>
  <c r="H64" i="88" s="1"/>
  <c r="F63" i="88"/>
  <c r="F62" i="88"/>
  <c r="H62" i="88" s="1"/>
  <c r="F61" i="88"/>
  <c r="F60" i="88"/>
  <c r="H60" i="88" s="1"/>
  <c r="F59" i="88"/>
  <c r="F58" i="88"/>
  <c r="H58" i="88" s="1"/>
  <c r="F57" i="88"/>
  <c r="F56" i="88"/>
  <c r="H56" i="88" s="1"/>
  <c r="F55" i="88"/>
  <c r="F54" i="88"/>
  <c r="H54" i="88" s="1"/>
  <c r="F53" i="88"/>
  <c r="F52" i="88"/>
  <c r="H52" i="88" s="1"/>
  <c r="F51" i="88"/>
  <c r="F50" i="88"/>
  <c r="H50" i="88" s="1"/>
  <c r="F49" i="88"/>
  <c r="F48" i="88"/>
  <c r="H48" i="88" s="1"/>
  <c r="F47" i="88"/>
  <c r="F46" i="88"/>
  <c r="H46" i="88" s="1"/>
  <c r="F45" i="88"/>
  <c r="F44" i="88"/>
  <c r="H44" i="88" s="1"/>
  <c r="F43" i="88"/>
  <c r="F42" i="88"/>
  <c r="H42" i="88" s="1"/>
  <c r="F26" i="57"/>
  <c r="H26" i="57" s="1"/>
  <c r="F14" i="57"/>
  <c r="H14" i="57" s="1"/>
  <c r="F15" i="57"/>
  <c r="H15" i="57" s="1"/>
  <c r="F16" i="57"/>
  <c r="H16" i="57" s="1"/>
  <c r="F16" i="56"/>
  <c r="F15" i="56"/>
  <c r="H15" i="56" l="1"/>
  <c r="H16" i="56"/>
  <c r="H43" i="88"/>
  <c r="H45" i="88"/>
  <c r="H47" i="88"/>
  <c r="H49" i="88"/>
  <c r="H51" i="88"/>
  <c r="H53" i="88"/>
  <c r="H55" i="88"/>
  <c r="H57" i="88"/>
  <c r="H59" i="88"/>
  <c r="H61" i="88"/>
  <c r="H63" i="88"/>
  <c r="F28" i="80"/>
  <c r="H28" i="80" s="1"/>
  <c r="F80" i="79"/>
  <c r="H80" i="79" s="1"/>
  <c r="F81" i="79"/>
  <c r="H81" i="79" s="1"/>
  <c r="F82" i="79"/>
  <c r="H82" i="79" s="1"/>
  <c r="F65" i="79"/>
  <c r="H65" i="79" s="1"/>
  <c r="F66" i="79"/>
  <c r="H66" i="79" s="1"/>
  <c r="F67" i="79"/>
  <c r="H67" i="79" s="1"/>
  <c r="F68" i="79"/>
  <c r="H68" i="79" s="1"/>
  <c r="F48" i="79"/>
  <c r="H48" i="79" s="1"/>
  <c r="F49" i="79"/>
  <c r="H49" i="79" s="1"/>
  <c r="F50" i="79"/>
  <c r="H50" i="79" s="1"/>
  <c r="F51" i="79"/>
  <c r="H51" i="79" s="1"/>
  <c r="F52" i="79"/>
  <c r="H52" i="79" s="1"/>
  <c r="F53" i="79"/>
  <c r="H53" i="79" s="1"/>
  <c r="F54" i="79"/>
  <c r="H54" i="79" s="1"/>
  <c r="F55" i="79"/>
  <c r="H55" i="79" s="1"/>
  <c r="F56" i="79"/>
  <c r="H56" i="79" s="1"/>
  <c r="F57" i="79"/>
  <c r="H57" i="79" s="1"/>
  <c r="F58" i="79"/>
  <c r="H58" i="79" s="1"/>
  <c r="F59" i="79"/>
  <c r="H59" i="79" s="1"/>
  <c r="F60" i="79"/>
  <c r="H60" i="79" s="1"/>
  <c r="F61" i="79"/>
  <c r="H61" i="79" s="1"/>
  <c r="F62" i="79"/>
  <c r="H62" i="79" s="1"/>
  <c r="F63" i="79"/>
  <c r="H63" i="79" s="1"/>
  <c r="F64" i="79"/>
  <c r="H64" i="79" s="1"/>
  <c r="F35" i="79" l="1"/>
  <c r="H35" i="79" s="1"/>
  <c r="F36" i="79"/>
  <c r="H36" i="79" s="1"/>
  <c r="F37" i="79"/>
  <c r="H37" i="79" s="1"/>
  <c r="F17" i="35"/>
  <c r="H17" i="35" s="1"/>
  <c r="F25" i="35"/>
  <c r="H25" i="35" s="1"/>
  <c r="F11" i="35"/>
  <c r="H11" i="35" s="1"/>
  <c r="F12" i="35"/>
  <c r="H12" i="35" s="1"/>
  <c r="F13" i="35"/>
  <c r="F14" i="35"/>
  <c r="H14" i="35"/>
  <c r="F15" i="35"/>
  <c r="H15" i="35"/>
  <c r="F16" i="35"/>
  <c r="H16" i="35" l="1"/>
  <c r="H13" i="35"/>
  <c r="H34" i="60"/>
  <c r="H35" i="60"/>
  <c r="H36" i="60"/>
  <c r="H37" i="60"/>
  <c r="H38" i="60"/>
  <c r="H39" i="60"/>
  <c r="H40" i="60"/>
  <c r="H41" i="60"/>
  <c r="H42" i="60"/>
  <c r="H43" i="60"/>
  <c r="H44" i="60"/>
  <c r="H45" i="60"/>
  <c r="H46" i="60"/>
  <c r="H47" i="60"/>
  <c r="H48" i="60"/>
  <c r="H12" i="60"/>
  <c r="H13" i="60"/>
  <c r="H14" i="60"/>
  <c r="H15" i="60"/>
  <c r="H16" i="60"/>
  <c r="H17" i="60"/>
  <c r="H18" i="60"/>
  <c r="H19" i="60"/>
  <c r="H20" i="60"/>
  <c r="H21" i="60"/>
  <c r="H22" i="60"/>
  <c r="H23" i="60"/>
  <c r="H24" i="60"/>
  <c r="H25" i="60"/>
  <c r="H26" i="60"/>
  <c r="H27" i="60"/>
  <c r="H28" i="60"/>
  <c r="H29" i="60"/>
  <c r="H30" i="60"/>
  <c r="H31" i="60"/>
  <c r="H32" i="60"/>
  <c r="H11" i="60"/>
  <c r="H12" i="97"/>
  <c r="H13" i="97"/>
  <c r="H14" i="97"/>
  <c r="H15" i="97"/>
  <c r="H16" i="97"/>
  <c r="H17" i="97"/>
  <c r="H18" i="97"/>
  <c r="H19" i="97"/>
  <c r="H20" i="97"/>
  <c r="H21" i="97"/>
  <c r="H22" i="97"/>
  <c r="H23" i="97"/>
  <c r="H24" i="97"/>
  <c r="H25" i="97"/>
  <c r="H26" i="97"/>
  <c r="H27" i="97"/>
  <c r="H28" i="97"/>
  <c r="H29" i="97"/>
  <c r="H30" i="97"/>
  <c r="H31" i="97"/>
  <c r="H33" i="97"/>
  <c r="H34" i="97"/>
  <c r="H35" i="97"/>
  <c r="H36" i="97"/>
  <c r="H37" i="97"/>
  <c r="H38" i="97"/>
  <c r="H39" i="97"/>
  <c r="H40" i="97"/>
  <c r="H41" i="97"/>
  <c r="H42" i="97"/>
  <c r="H43" i="97"/>
  <c r="H44" i="97"/>
  <c r="H45" i="97"/>
  <c r="H46" i="97"/>
  <c r="H47" i="97"/>
  <c r="H11" i="97"/>
  <c r="G12" i="96"/>
  <c r="G13" i="96"/>
  <c r="G14" i="96"/>
  <c r="G15" i="96"/>
  <c r="G16" i="96"/>
  <c r="G17" i="96"/>
  <c r="G18" i="96"/>
  <c r="G19" i="96"/>
  <c r="G20" i="96"/>
  <c r="G21" i="96"/>
  <c r="G22" i="96"/>
  <c r="G23" i="96"/>
  <c r="G24" i="96"/>
  <c r="G25" i="96"/>
  <c r="G26" i="96"/>
  <c r="G27" i="96"/>
  <c r="G28" i="96"/>
  <c r="G29" i="96"/>
  <c r="G30" i="96"/>
  <c r="G31" i="96"/>
  <c r="G11" i="96"/>
  <c r="G34" i="96"/>
  <c r="G35" i="96"/>
  <c r="G36" i="96"/>
  <c r="G37" i="96"/>
  <c r="G38" i="96"/>
  <c r="G39" i="96"/>
  <c r="G40" i="96"/>
  <c r="G41" i="96"/>
  <c r="G42" i="96"/>
  <c r="G43" i="96"/>
  <c r="G44" i="96"/>
  <c r="G45" i="96"/>
  <c r="G46" i="96"/>
  <c r="G47" i="96"/>
  <c r="G48" i="96"/>
  <c r="G49" i="96"/>
  <c r="G50" i="96"/>
  <c r="G51" i="96"/>
  <c r="G52" i="96"/>
  <c r="G33" i="96"/>
  <c r="I30" i="96"/>
  <c r="I28" i="96"/>
  <c r="I26" i="96"/>
  <c r="I24" i="96"/>
  <c r="I22" i="96"/>
  <c r="I20" i="96"/>
  <c r="I18" i="96"/>
  <c r="I16" i="96"/>
  <c r="I14" i="96"/>
  <c r="I12" i="96"/>
  <c r="I11" i="96"/>
  <c r="G12" i="64"/>
  <c r="G13" i="64"/>
  <c r="G14" i="64"/>
  <c r="G15" i="64"/>
  <c r="G16" i="64"/>
  <c r="G17" i="64"/>
  <c r="G18" i="64"/>
  <c r="G19" i="64"/>
  <c r="G20" i="64"/>
  <c r="G21" i="64"/>
  <c r="G22" i="64"/>
  <c r="G23" i="64"/>
  <c r="G24" i="64"/>
  <c r="G25" i="64"/>
  <c r="G26" i="64"/>
  <c r="G27" i="64"/>
  <c r="G28" i="64"/>
  <c r="G29" i="64"/>
  <c r="G30" i="64"/>
  <c r="G31" i="64"/>
  <c r="G32" i="64"/>
  <c r="G33" i="64"/>
  <c r="G34" i="64"/>
  <c r="G35" i="64"/>
  <c r="G36" i="64"/>
  <c r="G37" i="64"/>
  <c r="G38" i="64"/>
  <c r="G39" i="64"/>
  <c r="G40" i="64"/>
  <c r="G41" i="64"/>
  <c r="G42" i="64"/>
  <c r="G43" i="64"/>
  <c r="G44" i="64"/>
  <c r="G45" i="64"/>
  <c r="G46" i="64"/>
  <c r="G47" i="64"/>
  <c r="G49" i="64"/>
  <c r="G50" i="64"/>
  <c r="G51" i="64"/>
  <c r="G52" i="64"/>
  <c r="G53" i="64"/>
  <c r="G54" i="64"/>
  <c r="G55" i="64"/>
  <c r="G56" i="64"/>
  <c r="G57" i="64"/>
  <c r="G58" i="64"/>
  <c r="G59" i="64"/>
  <c r="G60" i="64"/>
  <c r="G61" i="64"/>
  <c r="G62" i="64"/>
  <c r="G63" i="64"/>
  <c r="G64" i="64"/>
  <c r="G65" i="64"/>
  <c r="G66" i="64"/>
  <c r="G67" i="64"/>
  <c r="G68" i="64"/>
  <c r="G69" i="64"/>
  <c r="G11" i="64"/>
  <c r="I11" i="64" s="1"/>
  <c r="I63" i="64"/>
  <c r="I64" i="64"/>
  <c r="I65" i="64"/>
  <c r="I66" i="64"/>
  <c r="I67" i="64"/>
  <c r="I68" i="64"/>
  <c r="I69" i="64"/>
  <c r="I50" i="64"/>
  <c r="I51" i="64"/>
  <c r="I52" i="64"/>
  <c r="I53" i="64"/>
  <c r="I54" i="64"/>
  <c r="I55" i="64"/>
  <c r="I56" i="64"/>
  <c r="I57" i="64"/>
  <c r="I58" i="64"/>
  <c r="I59" i="64"/>
  <c r="I60" i="64"/>
  <c r="I61" i="64"/>
  <c r="I62" i="64"/>
  <c r="C55" i="16"/>
  <c r="I49" i="64" l="1"/>
  <c r="J31" i="97"/>
  <c r="J29" i="97"/>
  <c r="J27" i="97"/>
  <c r="J25" i="97"/>
  <c r="J23" i="97"/>
  <c r="J21" i="97"/>
  <c r="J19" i="97"/>
  <c r="J17" i="97"/>
  <c r="J15" i="97"/>
  <c r="J13" i="97"/>
  <c r="I51" i="96"/>
  <c r="I49" i="96"/>
  <c r="J47" i="97"/>
  <c r="J45" i="97"/>
  <c r="J43" i="97"/>
  <c r="J41" i="97"/>
  <c r="J39" i="97"/>
  <c r="J37" i="97"/>
  <c r="J35" i="97"/>
  <c r="J33" i="97"/>
  <c r="J11" i="97"/>
  <c r="J46" i="97"/>
  <c r="J44" i="97"/>
  <c r="J42" i="97"/>
  <c r="J40" i="97"/>
  <c r="J38" i="97"/>
  <c r="J36" i="97"/>
  <c r="J34" i="97"/>
  <c r="J30" i="97"/>
  <c r="J28" i="97"/>
  <c r="J26" i="97"/>
  <c r="J24" i="97"/>
  <c r="J22" i="97"/>
  <c r="J20" i="97"/>
  <c r="J18" i="97"/>
  <c r="J16" i="97"/>
  <c r="J14" i="97"/>
  <c r="J12" i="97"/>
  <c r="I13" i="96"/>
  <c r="I15" i="96"/>
  <c r="I17" i="96"/>
  <c r="I19" i="96"/>
  <c r="I21" i="96"/>
  <c r="I23" i="96"/>
  <c r="I25" i="96"/>
  <c r="I27" i="96"/>
  <c r="I29" i="96"/>
  <c r="I31" i="96"/>
  <c r="I33" i="96"/>
  <c r="I35" i="96"/>
  <c r="I37" i="96"/>
  <c r="I39" i="96"/>
  <c r="I41" i="96"/>
  <c r="I43" i="96"/>
  <c r="I45" i="96"/>
  <c r="I47" i="96"/>
  <c r="I52" i="96"/>
  <c r="I50" i="96"/>
  <c r="I48" i="96"/>
  <c r="I46" i="96"/>
  <c r="I44" i="96"/>
  <c r="I42" i="96"/>
  <c r="I40" i="96"/>
  <c r="I38" i="96"/>
  <c r="I36" i="96"/>
  <c r="I34" i="96"/>
  <c r="F10" i="88"/>
  <c r="H10" i="88" s="1"/>
  <c r="F11" i="88"/>
  <c r="H11" i="88" s="1"/>
  <c r="F12" i="88"/>
  <c r="H12" i="88" s="1"/>
  <c r="F13" i="88"/>
  <c r="H13" i="88" s="1"/>
  <c r="F14" i="88"/>
  <c r="H14" i="88" s="1"/>
  <c r="F15" i="88"/>
  <c r="H15" i="88" s="1"/>
  <c r="F16" i="88"/>
  <c r="H16" i="88" s="1"/>
  <c r="F17" i="88"/>
  <c r="H17" i="88" s="1"/>
  <c r="F18" i="88"/>
  <c r="H18" i="88" s="1"/>
  <c r="F19" i="88"/>
  <c r="H19" i="88" s="1"/>
  <c r="F20" i="88"/>
  <c r="H20" i="88" s="1"/>
  <c r="F21" i="88"/>
  <c r="H21" i="88" s="1"/>
  <c r="F22" i="88"/>
  <c r="H22" i="88" s="1"/>
  <c r="F23" i="88"/>
  <c r="H23" i="88" s="1"/>
  <c r="F24" i="88"/>
  <c r="H24" i="88" s="1"/>
  <c r="F25" i="88"/>
  <c r="H25" i="88" s="1"/>
  <c r="F26" i="88"/>
  <c r="H26" i="88" s="1"/>
  <c r="F27" i="88"/>
  <c r="H27" i="88" s="1"/>
  <c r="F28" i="88"/>
  <c r="H28" i="88" s="1"/>
  <c r="F29" i="88"/>
  <c r="H29" i="88" s="1"/>
  <c r="F30" i="88"/>
  <c r="H30" i="88" s="1"/>
  <c r="F31" i="88"/>
  <c r="H31" i="88" s="1"/>
  <c r="F32" i="88"/>
  <c r="H32" i="88" s="1"/>
  <c r="F33" i="88"/>
  <c r="H33" i="88" s="1"/>
  <c r="F34" i="88"/>
  <c r="H34" i="88" s="1"/>
  <c r="F35" i="88"/>
  <c r="H35" i="88" s="1"/>
  <c r="F36" i="88"/>
  <c r="H36" i="88" s="1"/>
  <c r="F37" i="88"/>
  <c r="H37" i="88" s="1"/>
  <c r="F38" i="88"/>
  <c r="H38" i="88" s="1"/>
  <c r="F39" i="88"/>
  <c r="H39" i="88" s="1"/>
  <c r="F40" i="88"/>
  <c r="H11" i="87"/>
  <c r="K11" i="87"/>
  <c r="H12" i="87"/>
  <c r="K12" i="87"/>
  <c r="H13" i="87"/>
  <c r="H14" i="87"/>
  <c r="K14" i="87"/>
  <c r="H15" i="87"/>
  <c r="K15" i="87"/>
  <c r="H16" i="87"/>
  <c r="K16" i="87"/>
  <c r="H17" i="87"/>
  <c r="H18" i="87"/>
  <c r="K18" i="87"/>
  <c r="H19" i="87"/>
  <c r="K19" i="87"/>
  <c r="H20" i="87"/>
  <c r="K20" i="87"/>
  <c r="H21" i="87"/>
  <c r="H22" i="87"/>
  <c r="K22" i="87"/>
  <c r="H23" i="87"/>
  <c r="K23" i="87"/>
  <c r="H24" i="87"/>
  <c r="K24" i="87"/>
  <c r="H25" i="87"/>
  <c r="H26" i="87"/>
  <c r="K26" i="87"/>
  <c r="H27" i="87"/>
  <c r="H28" i="87"/>
  <c r="H29" i="87"/>
  <c r="H40" i="88" l="1"/>
  <c r="K28" i="87"/>
  <c r="K27" i="87"/>
  <c r="K29" i="87"/>
  <c r="K25" i="87"/>
  <c r="K21" i="87"/>
  <c r="K17" i="87"/>
  <c r="K13" i="87"/>
  <c r="H27" i="81"/>
  <c r="H22" i="81"/>
  <c r="H23" i="81"/>
  <c r="H24" i="81"/>
  <c r="H25" i="81"/>
  <c r="H26" i="81"/>
  <c r="G36" i="6"/>
  <c r="G37" i="6"/>
  <c r="G38" i="6"/>
  <c r="G39" i="6"/>
  <c r="G40" i="6"/>
  <c r="G41" i="6"/>
  <c r="G42" i="6"/>
  <c r="G43" i="6"/>
  <c r="G44" i="6"/>
  <c r="G45" i="6"/>
  <c r="G46" i="6"/>
  <c r="G47" i="6"/>
  <c r="G48" i="6"/>
  <c r="G49" i="6"/>
  <c r="G50" i="6"/>
  <c r="G51" i="6"/>
  <c r="G52" i="6"/>
  <c r="G53" i="6"/>
  <c r="G55" i="6"/>
  <c r="G56" i="6"/>
  <c r="G57" i="6"/>
  <c r="G58" i="6"/>
  <c r="G59" i="6"/>
  <c r="H34" i="66"/>
  <c r="H35" i="66"/>
  <c r="H36" i="66"/>
  <c r="I47" i="64"/>
  <c r="I46" i="64"/>
  <c r="I45" i="64"/>
  <c r="I44" i="64"/>
  <c r="I43" i="64"/>
  <c r="I42" i="64"/>
  <c r="I41" i="64"/>
  <c r="I40" i="64"/>
  <c r="I39" i="64"/>
  <c r="I38" i="64"/>
  <c r="I37" i="64"/>
  <c r="I36" i="64"/>
  <c r="I35" i="64"/>
  <c r="K25" i="81" l="1"/>
  <c r="K23" i="81"/>
  <c r="K27" i="81"/>
  <c r="I39" i="6"/>
  <c r="I58" i="6"/>
  <c r="I57" i="6"/>
  <c r="I56" i="6"/>
  <c r="I47" i="6"/>
  <c r="I43" i="6"/>
  <c r="I41" i="6"/>
  <c r="I40" i="6"/>
  <c r="I51" i="6"/>
  <c r="I49" i="6"/>
  <c r="I48" i="6"/>
  <c r="I53" i="6"/>
  <c r="I52" i="6"/>
  <c r="I45" i="6"/>
  <c r="I44" i="6"/>
  <c r="I37" i="6"/>
  <c r="I36" i="6"/>
  <c r="I59" i="6"/>
  <c r="I55" i="6"/>
  <c r="I50" i="6"/>
  <c r="I46" i="6"/>
  <c r="I42" i="6"/>
  <c r="I38" i="6"/>
  <c r="K26" i="81"/>
  <c r="K24" i="81"/>
  <c r="K22" i="81"/>
  <c r="K35" i="66"/>
  <c r="K36" i="66"/>
  <c r="K34" i="66"/>
  <c r="F30" i="79" l="1"/>
  <c r="F29" i="79"/>
  <c r="F43" i="79"/>
  <c r="F42" i="79"/>
  <c r="H42" i="79" l="1"/>
  <c r="H43" i="79"/>
  <c r="H29" i="79"/>
  <c r="H30" i="79"/>
  <c r="I34" i="64"/>
  <c r="I33" i="64"/>
  <c r="I32" i="64"/>
  <c r="I31" i="64"/>
  <c r="I30" i="64"/>
  <c r="I29" i="64"/>
  <c r="I28" i="64"/>
  <c r="I27" i="64"/>
  <c r="I26" i="64"/>
  <c r="I25" i="64"/>
  <c r="I24" i="64"/>
  <c r="I23" i="64"/>
  <c r="I22" i="64"/>
  <c r="I21" i="64"/>
  <c r="I20" i="64"/>
  <c r="I19" i="64"/>
  <c r="I18" i="64"/>
  <c r="I17" i="64"/>
  <c r="I16" i="64"/>
  <c r="I15" i="64"/>
  <c r="I14" i="64"/>
  <c r="I13" i="64"/>
  <c r="I12" i="64"/>
  <c r="H85" i="81"/>
  <c r="H84" i="81"/>
  <c r="H83" i="81"/>
  <c r="H82" i="81"/>
  <c r="H81" i="81"/>
  <c r="H80" i="81"/>
  <c r="H78" i="81"/>
  <c r="H77" i="81"/>
  <c r="H76" i="81"/>
  <c r="H75" i="81"/>
  <c r="H74" i="81"/>
  <c r="H73" i="81"/>
  <c r="H72" i="81"/>
  <c r="H71" i="81"/>
  <c r="H70" i="81"/>
  <c r="H69" i="81"/>
  <c r="H68" i="81"/>
  <c r="H67" i="81"/>
  <c r="H65" i="81"/>
  <c r="H64" i="81"/>
  <c r="H63" i="81"/>
  <c r="H62" i="81"/>
  <c r="H61" i="81"/>
  <c r="H60" i="81"/>
  <c r="H59" i="81"/>
  <c r="H58" i="81"/>
  <c r="H57" i="81"/>
  <c r="H56" i="81"/>
  <c r="H55" i="81"/>
  <c r="H54" i="81"/>
  <c r="H53" i="81"/>
  <c r="H52" i="81"/>
  <c r="H51" i="81"/>
  <c r="H50" i="81"/>
  <c r="H49" i="81"/>
  <c r="H48" i="81"/>
  <c r="H47" i="81"/>
  <c r="H46" i="81"/>
  <c r="H45" i="81"/>
  <c r="H44" i="81"/>
  <c r="H43" i="81"/>
  <c r="H42" i="81"/>
  <c r="H41" i="81"/>
  <c r="H39" i="81"/>
  <c r="H38" i="81"/>
  <c r="H37" i="81"/>
  <c r="H36" i="81"/>
  <c r="H34" i="81"/>
  <c r="H33" i="81"/>
  <c r="H32" i="81"/>
  <c r="H31" i="81"/>
  <c r="H30" i="81"/>
  <c r="H29" i="81"/>
  <c r="H21" i="81"/>
  <c r="H20" i="81"/>
  <c r="H19" i="81"/>
  <c r="H18" i="81"/>
  <c r="H17" i="81"/>
  <c r="H16" i="81"/>
  <c r="H14" i="81"/>
  <c r="H13" i="81"/>
  <c r="H12" i="81"/>
  <c r="H11" i="81"/>
  <c r="H10" i="81"/>
  <c r="H9" i="81"/>
  <c r="D32" i="32"/>
  <c r="C53" i="14"/>
  <c r="J48" i="60"/>
  <c r="J47" i="60"/>
  <c r="J46" i="60"/>
  <c r="J45" i="60"/>
  <c r="J44" i="60"/>
  <c r="J43" i="60"/>
  <c r="J42" i="60"/>
  <c r="J41" i="60"/>
  <c r="J40" i="60"/>
  <c r="J39" i="60"/>
  <c r="J38" i="60"/>
  <c r="J37" i="60"/>
  <c r="J36" i="60"/>
  <c r="J35" i="60"/>
  <c r="J34" i="60"/>
  <c r="J32" i="60"/>
  <c r="J31" i="60"/>
  <c r="J30" i="60"/>
  <c r="J29" i="60"/>
  <c r="J28" i="60"/>
  <c r="J27" i="60"/>
  <c r="J26" i="60"/>
  <c r="J25" i="60"/>
  <c r="J24" i="60"/>
  <c r="J23" i="60"/>
  <c r="J22" i="60"/>
  <c r="J21" i="60"/>
  <c r="J20" i="60"/>
  <c r="J19" i="60"/>
  <c r="J18" i="60"/>
  <c r="J17" i="60"/>
  <c r="J16" i="60"/>
  <c r="J15" i="60"/>
  <c r="J14" i="60"/>
  <c r="J13" i="60"/>
  <c r="J12" i="60"/>
  <c r="J11" i="60"/>
  <c r="F30" i="17"/>
  <c r="F29" i="17"/>
  <c r="F28" i="17"/>
  <c r="F27" i="17"/>
  <c r="F26" i="17"/>
  <c r="F25" i="17"/>
  <c r="F24" i="17"/>
  <c r="F23" i="17"/>
  <c r="F22" i="17"/>
  <c r="F21" i="17"/>
  <c r="F20" i="17"/>
  <c r="F19" i="17"/>
  <c r="F18" i="17"/>
  <c r="F17" i="17"/>
  <c r="F16" i="17"/>
  <c r="F15" i="17"/>
  <c r="F14" i="17"/>
  <c r="F13" i="17"/>
  <c r="F12" i="17"/>
  <c r="F11" i="17"/>
  <c r="F10" i="17"/>
  <c r="K9" i="81" l="1"/>
  <c r="K10" i="81"/>
  <c r="K11" i="81"/>
  <c r="K12" i="81"/>
  <c r="K13" i="81"/>
  <c r="K14" i="81"/>
  <c r="K16" i="81"/>
  <c r="K17" i="81"/>
  <c r="K18" i="81"/>
  <c r="K19" i="81"/>
  <c r="K20" i="81"/>
  <c r="K21" i="81"/>
  <c r="K29" i="81"/>
  <c r="K30" i="81"/>
  <c r="K31" i="81"/>
  <c r="K32" i="81"/>
  <c r="K33" i="81"/>
  <c r="K34" i="81"/>
  <c r="K36" i="81"/>
  <c r="K37" i="81"/>
  <c r="K38" i="81"/>
  <c r="K39" i="81"/>
  <c r="K41" i="81"/>
  <c r="K42" i="81"/>
  <c r="K43" i="81"/>
  <c r="K44" i="81"/>
  <c r="K45" i="81"/>
  <c r="K46" i="81"/>
  <c r="K47" i="81"/>
  <c r="K48" i="81"/>
  <c r="K49" i="81"/>
  <c r="K50" i="81"/>
  <c r="K51" i="81"/>
  <c r="K52" i="81"/>
  <c r="K53" i="81"/>
  <c r="K54" i="81"/>
  <c r="K55" i="81"/>
  <c r="K56" i="81"/>
  <c r="K57" i="81"/>
  <c r="K58" i="81"/>
  <c r="K59" i="81"/>
  <c r="K60" i="81"/>
  <c r="K61" i="81"/>
  <c r="K62" i="81"/>
  <c r="K63" i="81"/>
  <c r="K64" i="81"/>
  <c r="K65" i="81"/>
  <c r="K67" i="81"/>
  <c r="K68" i="81"/>
  <c r="K69" i="81"/>
  <c r="K70" i="81"/>
  <c r="K71" i="81"/>
  <c r="K72" i="81"/>
  <c r="K73" i="81"/>
  <c r="K74" i="81"/>
  <c r="K75" i="81"/>
  <c r="K76" i="81"/>
  <c r="K77" i="81"/>
  <c r="K78" i="81"/>
  <c r="K80" i="81"/>
  <c r="K81" i="81"/>
  <c r="K82" i="81"/>
  <c r="K83" i="81"/>
  <c r="K84" i="81"/>
  <c r="K85" i="81"/>
  <c r="F25" i="57" l="1"/>
  <c r="F24" i="57"/>
  <c r="F53" i="80"/>
  <c r="F52" i="80"/>
  <c r="F51" i="80"/>
  <c r="F50" i="80"/>
  <c r="F45" i="80"/>
  <c r="F40" i="80"/>
  <c r="F39" i="80"/>
  <c r="F38" i="80"/>
  <c r="F33" i="80"/>
  <c r="F27" i="80"/>
  <c r="F26" i="80"/>
  <c r="F25" i="80"/>
  <c r="F24" i="80"/>
  <c r="F19" i="80"/>
  <c r="F18" i="80"/>
  <c r="F17" i="80"/>
  <c r="F12" i="80"/>
  <c r="F11" i="80"/>
  <c r="F10" i="80"/>
  <c r="F9" i="80"/>
  <c r="F75" i="79"/>
  <c r="F74" i="79"/>
  <c r="F73" i="79"/>
  <c r="F24" i="79"/>
  <c r="F23" i="79"/>
  <c r="F22" i="79"/>
  <c r="F17" i="79"/>
  <c r="F16" i="79"/>
  <c r="F11" i="79"/>
  <c r="F10" i="79"/>
  <c r="F78" i="35"/>
  <c r="F77" i="35"/>
  <c r="F76" i="35"/>
  <c r="F71" i="35"/>
  <c r="F70" i="35"/>
  <c r="F69" i="35"/>
  <c r="F64" i="35"/>
  <c r="F63" i="35"/>
  <c r="F83" i="35"/>
  <c r="F58" i="35"/>
  <c r="F57" i="35"/>
  <c r="F56" i="35"/>
  <c r="F55" i="35"/>
  <c r="F54" i="35"/>
  <c r="F53" i="35"/>
  <c r="F48" i="35"/>
  <c r="F47" i="35"/>
  <c r="F46" i="35"/>
  <c r="F45" i="35"/>
  <c r="F44" i="35"/>
  <c r="F43" i="35"/>
  <c r="F42" i="35"/>
  <c r="F41" i="35"/>
  <c r="F40" i="35"/>
  <c r="F39" i="35"/>
  <c r="F38" i="35"/>
  <c r="F37" i="35"/>
  <c r="F36" i="35"/>
  <c r="F31" i="35"/>
  <c r="F30" i="35"/>
  <c r="H37" i="35" l="1"/>
  <c r="H38" i="35"/>
  <c r="H39" i="35"/>
  <c r="H40" i="35"/>
  <c r="H41" i="35"/>
  <c r="H42" i="35"/>
  <c r="H43" i="35"/>
  <c r="H44" i="35"/>
  <c r="H45" i="35"/>
  <c r="H46" i="35"/>
  <c r="H47" i="35"/>
  <c r="H48" i="35"/>
  <c r="H53" i="35"/>
  <c r="H54" i="35"/>
  <c r="H55" i="35"/>
  <c r="H56" i="35"/>
  <c r="H57" i="35"/>
  <c r="H58" i="35"/>
  <c r="H83" i="35"/>
  <c r="H63" i="35"/>
  <c r="H64" i="35"/>
  <c r="H69" i="35"/>
  <c r="H70" i="35"/>
  <c r="H71" i="35"/>
  <c r="H76" i="35"/>
  <c r="H77" i="35"/>
  <c r="H78" i="35"/>
  <c r="H9" i="80"/>
  <c r="H10" i="80"/>
  <c r="H11" i="80"/>
  <c r="H12" i="80"/>
  <c r="H17" i="80"/>
  <c r="H18" i="80"/>
  <c r="H19" i="80"/>
  <c r="H24" i="80"/>
  <c r="H25" i="80"/>
  <c r="H26" i="80"/>
  <c r="H27" i="80"/>
  <c r="H33" i="80"/>
  <c r="H38" i="80"/>
  <c r="H39" i="80"/>
  <c r="H40" i="80"/>
  <c r="H45" i="80"/>
  <c r="H50" i="80"/>
  <c r="H51" i="80"/>
  <c r="H52" i="80"/>
  <c r="H53" i="80"/>
  <c r="H24" i="57"/>
  <c r="H25" i="57"/>
  <c r="H36" i="35"/>
  <c r="H10" i="79"/>
  <c r="H11" i="79"/>
  <c r="H16" i="79"/>
  <c r="H17" i="79"/>
  <c r="H22" i="79"/>
  <c r="H23" i="79"/>
  <c r="H24" i="79"/>
  <c r="H73" i="79"/>
  <c r="H74" i="79"/>
  <c r="H75" i="79"/>
  <c r="H30" i="35"/>
  <c r="H31" i="35"/>
  <c r="F11" i="18"/>
  <c r="F12" i="18"/>
  <c r="F13" i="18"/>
  <c r="F14" i="18"/>
  <c r="F49" i="16"/>
  <c r="F48" i="16"/>
  <c r="F47" i="16"/>
  <c r="F46" i="16"/>
  <c r="F45" i="16"/>
  <c r="F44" i="16"/>
  <c r="F43" i="16"/>
  <c r="F42" i="16"/>
  <c r="F41" i="16"/>
  <c r="F40" i="16"/>
  <c r="F39" i="16"/>
  <c r="F38" i="16"/>
  <c r="F37" i="16"/>
  <c r="F36" i="16"/>
  <c r="F35" i="16"/>
  <c r="F34" i="16"/>
  <c r="H55" i="66"/>
  <c r="K55" i="66" s="1"/>
  <c r="H54" i="66"/>
  <c r="K54" i="66" s="1"/>
  <c r="H53" i="66"/>
  <c r="K53" i="66" s="1"/>
  <c r="H52" i="66"/>
  <c r="K52" i="66" s="1"/>
  <c r="H51" i="66"/>
  <c r="K51" i="66" s="1"/>
  <c r="H50" i="66"/>
  <c r="K50" i="66" s="1"/>
  <c r="H49" i="66"/>
  <c r="K49" i="66" s="1"/>
  <c r="H48" i="66"/>
  <c r="K48" i="66" s="1"/>
  <c r="H47" i="66"/>
  <c r="K47" i="66" s="1"/>
  <c r="H46" i="66"/>
  <c r="K46" i="66" s="1"/>
  <c r="H45" i="66"/>
  <c r="K45" i="66" s="1"/>
  <c r="H44" i="66"/>
  <c r="K44" i="66" s="1"/>
  <c r="H43" i="66"/>
  <c r="K43" i="66" s="1"/>
  <c r="H42" i="66"/>
  <c r="K42" i="66" s="1"/>
  <c r="H41" i="66"/>
  <c r="K41" i="66" s="1"/>
  <c r="H40" i="66"/>
  <c r="K40" i="66" s="1"/>
  <c r="H39" i="66"/>
  <c r="K39" i="66" s="1"/>
  <c r="H37" i="66"/>
  <c r="K37" i="66" s="1"/>
  <c r="H33" i="66"/>
  <c r="K33" i="66" s="1"/>
  <c r="H32" i="66"/>
  <c r="K32" i="66" s="1"/>
  <c r="H31" i="66"/>
  <c r="K31" i="66" s="1"/>
  <c r="H30" i="66"/>
  <c r="K30" i="66" s="1"/>
  <c r="H29" i="66"/>
  <c r="K29" i="66" s="1"/>
  <c r="H28" i="66"/>
  <c r="K28" i="66" s="1"/>
  <c r="H27" i="66"/>
  <c r="K27" i="66" s="1"/>
  <c r="H26" i="66"/>
  <c r="K26" i="66" s="1"/>
  <c r="H25" i="66"/>
  <c r="K25" i="66" s="1"/>
  <c r="H24" i="66"/>
  <c r="K24" i="66" s="1"/>
  <c r="H23" i="66"/>
  <c r="K23" i="66" s="1"/>
  <c r="H22" i="66"/>
  <c r="K22" i="66" s="1"/>
  <c r="H21" i="66"/>
  <c r="K21" i="66" s="1"/>
  <c r="H20" i="66"/>
  <c r="K20" i="66" s="1"/>
  <c r="H19" i="66"/>
  <c r="K19" i="66" s="1"/>
  <c r="H18" i="66"/>
  <c r="K18" i="66" s="1"/>
  <c r="H17" i="66"/>
  <c r="K17" i="66" s="1"/>
  <c r="H16" i="66"/>
  <c r="K16" i="66" s="1"/>
  <c r="H15" i="66"/>
  <c r="K15" i="66" s="1"/>
  <c r="H14" i="66"/>
  <c r="K14" i="66" s="1"/>
  <c r="H13" i="66"/>
  <c r="K13" i="66" s="1"/>
  <c r="H12" i="66"/>
  <c r="K12" i="66" s="1"/>
  <c r="H11" i="66"/>
  <c r="K11" i="66" s="1"/>
  <c r="F12" i="57"/>
  <c r="F13" i="57"/>
  <c r="F9" i="57"/>
  <c r="F10" i="57"/>
  <c r="F17" i="57"/>
  <c r="F18" i="57"/>
  <c r="F19" i="57"/>
  <c r="F11" i="57"/>
  <c r="H11" i="57" s="1"/>
  <c r="F11" i="56"/>
  <c r="F10" i="56"/>
  <c r="F9" i="56"/>
  <c r="H9" i="56" s="1"/>
  <c r="F19" i="35"/>
  <c r="H19" i="35" s="1"/>
  <c r="F20" i="35"/>
  <c r="F21" i="35"/>
  <c r="H21" i="35" s="1"/>
  <c r="F22" i="35"/>
  <c r="F23" i="35"/>
  <c r="H23" i="35" s="1"/>
  <c r="F24" i="35"/>
  <c r="F10" i="34"/>
  <c r="H10" i="34" s="1"/>
  <c r="F11" i="34"/>
  <c r="F12" i="34"/>
  <c r="H12" i="34" s="1"/>
  <c r="F13" i="34"/>
  <c r="F14" i="34"/>
  <c r="H14" i="34" s="1"/>
  <c r="F15" i="34"/>
  <c r="F16" i="34"/>
  <c r="H16" i="34" s="1"/>
  <c r="F17" i="34"/>
  <c r="F18" i="34"/>
  <c r="H18" i="34" s="1"/>
  <c r="F19" i="34"/>
  <c r="F20" i="34"/>
  <c r="H20" i="34" s="1"/>
  <c r="F21" i="34"/>
  <c r="F22" i="34"/>
  <c r="H22" i="34" s="1"/>
  <c r="F23" i="34"/>
  <c r="F24" i="34"/>
  <c r="H24" i="34" s="1"/>
  <c r="F25" i="34"/>
  <c r="F26" i="34"/>
  <c r="H26" i="34" s="1"/>
  <c r="F27" i="34"/>
  <c r="F28" i="34"/>
  <c r="H28" i="34" s="1"/>
  <c r="F29" i="34"/>
  <c r="F9" i="34"/>
  <c r="H9" i="34" s="1"/>
  <c r="F10" i="33"/>
  <c r="F11" i="33"/>
  <c r="F12" i="33"/>
  <c r="F13" i="33"/>
  <c r="F14" i="33"/>
  <c r="F15" i="33"/>
  <c r="F16" i="33"/>
  <c r="F17" i="33"/>
  <c r="F18" i="33"/>
  <c r="F19" i="33"/>
  <c r="F20" i="33"/>
  <c r="F21" i="33"/>
  <c r="F22" i="33"/>
  <c r="F23" i="33"/>
  <c r="F24" i="33"/>
  <c r="F25" i="33"/>
  <c r="F9" i="33"/>
  <c r="F10" i="32"/>
  <c r="F11" i="32"/>
  <c r="H11" i="32" s="1"/>
  <c r="F12" i="32"/>
  <c r="F13" i="32"/>
  <c r="H13" i="32" s="1"/>
  <c r="F14" i="32"/>
  <c r="F15" i="32"/>
  <c r="H15" i="32" s="1"/>
  <c r="F16" i="32"/>
  <c r="F17" i="32"/>
  <c r="H17" i="32" s="1"/>
  <c r="F18" i="32"/>
  <c r="F19" i="32"/>
  <c r="H19" i="32" s="1"/>
  <c r="F20" i="32"/>
  <c r="F21" i="32"/>
  <c r="H21" i="32" s="1"/>
  <c r="F22" i="32"/>
  <c r="F23" i="32"/>
  <c r="H23" i="32" s="1"/>
  <c r="F24" i="32"/>
  <c r="F25" i="32"/>
  <c r="H25" i="32" s="1"/>
  <c r="F26" i="32"/>
  <c r="F27" i="32"/>
  <c r="H27" i="32" s="1"/>
  <c r="F28" i="32"/>
  <c r="F9" i="32"/>
  <c r="F22" i="31"/>
  <c r="H22" i="31" s="1"/>
  <c r="F21" i="31"/>
  <c r="H21" i="31" s="1"/>
  <c r="F20" i="31"/>
  <c r="F19" i="31"/>
  <c r="H19" i="31" s="1"/>
  <c r="F18" i="31"/>
  <c r="H18" i="31" s="1"/>
  <c r="F17" i="31"/>
  <c r="H17" i="31" s="1"/>
  <c r="F16" i="31"/>
  <c r="F15" i="31"/>
  <c r="H15" i="31" s="1"/>
  <c r="F14" i="31"/>
  <c r="H14" i="31" s="1"/>
  <c r="F13" i="31"/>
  <c r="H13" i="31" s="1"/>
  <c r="F12" i="31"/>
  <c r="F11" i="31"/>
  <c r="H11" i="31" s="1"/>
  <c r="F10" i="31"/>
  <c r="H10" i="31" s="1"/>
  <c r="F9" i="31"/>
  <c r="H9" i="31" s="1"/>
  <c r="F10" i="30"/>
  <c r="F11" i="30"/>
  <c r="F12" i="30"/>
  <c r="F13" i="30"/>
  <c r="F14" i="30"/>
  <c r="F15" i="30"/>
  <c r="F16" i="30"/>
  <c r="F17" i="30"/>
  <c r="F18" i="30"/>
  <c r="F19" i="30"/>
  <c r="F20" i="30"/>
  <c r="F21" i="30"/>
  <c r="F22" i="30"/>
  <c r="F23" i="30"/>
  <c r="F24" i="30"/>
  <c r="F9" i="30"/>
  <c r="F23" i="29"/>
  <c r="H23" i="29" s="1"/>
  <c r="F10" i="29"/>
  <c r="F11" i="29"/>
  <c r="F12" i="29"/>
  <c r="F13" i="29"/>
  <c r="F14" i="29"/>
  <c r="F15" i="29"/>
  <c r="F16" i="29"/>
  <c r="F17" i="29"/>
  <c r="F18" i="29"/>
  <c r="F19" i="29"/>
  <c r="F20" i="29"/>
  <c r="F21" i="29"/>
  <c r="F22" i="29"/>
  <c r="F24" i="29"/>
  <c r="F9" i="29"/>
  <c r="H10" i="28"/>
  <c r="F11" i="28"/>
  <c r="H11" i="28" s="1"/>
  <c r="F11" i="27"/>
  <c r="F12" i="27"/>
  <c r="F13" i="27"/>
  <c r="F14" i="27"/>
  <c r="F15" i="27"/>
  <c r="F16" i="27"/>
  <c r="F17" i="27"/>
  <c r="F18" i="27"/>
  <c r="F19" i="27"/>
  <c r="F20" i="27"/>
  <c r="F21" i="27"/>
  <c r="F22" i="27"/>
  <c r="F23" i="27"/>
  <c r="F24" i="27"/>
  <c r="F25" i="27"/>
  <c r="F26" i="27"/>
  <c r="F27" i="27"/>
  <c r="F28" i="27"/>
  <c r="F10" i="27"/>
  <c r="F10" i="26"/>
  <c r="F11" i="26"/>
  <c r="F12" i="26"/>
  <c r="F13" i="26"/>
  <c r="F15" i="26"/>
  <c r="F16" i="26"/>
  <c r="F17" i="26"/>
  <c r="F18" i="26"/>
  <c r="F19" i="26"/>
  <c r="F20" i="26"/>
  <c r="F21" i="26"/>
  <c r="F22" i="26"/>
  <c r="F23" i="26"/>
  <c r="F24" i="26"/>
  <c r="F25" i="26"/>
  <c r="F26" i="26"/>
  <c r="F27" i="26"/>
  <c r="F28" i="26"/>
  <c r="F29" i="26"/>
  <c r="F30" i="26"/>
  <c r="F9" i="26"/>
  <c r="F10" i="25"/>
  <c r="F11" i="25"/>
  <c r="F12" i="25"/>
  <c r="F13" i="25"/>
  <c r="F14" i="25"/>
  <c r="F15" i="25"/>
  <c r="F16" i="25"/>
  <c r="F17" i="25"/>
  <c r="F9" i="25"/>
  <c r="F9" i="24"/>
  <c r="F10" i="24"/>
  <c r="F11" i="24"/>
  <c r="F12" i="24"/>
  <c r="F13" i="24"/>
  <c r="F14" i="24"/>
  <c r="F15" i="24"/>
  <c r="F16" i="24"/>
  <c r="F17" i="24"/>
  <c r="F18" i="24"/>
  <c r="F19" i="24"/>
  <c r="F20" i="24"/>
  <c r="F21" i="24"/>
  <c r="F22" i="24"/>
  <c r="F23" i="24"/>
  <c r="F25" i="24"/>
  <c r="F26" i="24"/>
  <c r="F27" i="24"/>
  <c r="F28" i="24"/>
  <c r="F29" i="24"/>
  <c r="F30" i="24"/>
  <c r="F31" i="24"/>
  <c r="F32" i="24"/>
  <c r="F33" i="24"/>
  <c r="F34" i="24"/>
  <c r="F35" i="24"/>
  <c r="F36" i="24"/>
  <c r="E10" i="21"/>
  <c r="H15" i="25" l="1"/>
  <c r="H13" i="25"/>
  <c r="H11" i="25"/>
  <c r="H24" i="29"/>
  <c r="H21" i="29"/>
  <c r="H19" i="29"/>
  <c r="H17" i="29"/>
  <c r="H15" i="29"/>
  <c r="H13" i="29"/>
  <c r="H11" i="29"/>
  <c r="H25" i="33"/>
  <c r="H23" i="33"/>
  <c r="H21" i="33"/>
  <c r="H19" i="33"/>
  <c r="H17" i="33"/>
  <c r="H15" i="33"/>
  <c r="H13" i="33"/>
  <c r="H11" i="33"/>
  <c r="H24" i="33"/>
  <c r="H22" i="33"/>
  <c r="H20" i="33"/>
  <c r="H18" i="33"/>
  <c r="H16" i="33"/>
  <c r="H14" i="33"/>
  <c r="H12" i="33"/>
  <c r="H10" i="33"/>
  <c r="H29" i="34"/>
  <c r="H36" i="24"/>
  <c r="H34" i="24"/>
  <c r="H32" i="24"/>
  <c r="H30" i="24"/>
  <c r="H23" i="24"/>
  <c r="H21" i="24"/>
  <c r="H19" i="24"/>
  <c r="H17" i="24"/>
  <c r="H15" i="24"/>
  <c r="H13" i="24"/>
  <c r="H11" i="24"/>
  <c r="H35" i="24"/>
  <c r="H33" i="24"/>
  <c r="H31" i="24"/>
  <c r="H22" i="24"/>
  <c r="H20" i="24"/>
  <c r="H18" i="24"/>
  <c r="H16" i="24"/>
  <c r="H14" i="24"/>
  <c r="H12" i="24"/>
  <c r="H10" i="24"/>
  <c r="H16" i="25"/>
  <c r="H10" i="25"/>
  <c r="H9" i="30"/>
  <c r="H23" i="30"/>
  <c r="H21" i="30"/>
  <c r="H19" i="30"/>
  <c r="H17" i="30"/>
  <c r="H11" i="30"/>
  <c r="H9" i="29"/>
  <c r="H22" i="29"/>
  <c r="H20" i="29"/>
  <c r="H18" i="29"/>
  <c r="H16" i="29"/>
  <c r="H14" i="29"/>
  <c r="H12" i="29"/>
  <c r="H10" i="29"/>
  <c r="H24" i="30"/>
  <c r="H22" i="30"/>
  <c r="H20" i="30"/>
  <c r="H18" i="30"/>
  <c r="H16" i="30"/>
  <c r="H12" i="30"/>
  <c r="H10" i="30"/>
  <c r="H9" i="32"/>
  <c r="H28" i="32"/>
  <c r="H26" i="32"/>
  <c r="H24" i="32"/>
  <c r="H22" i="32"/>
  <c r="H20" i="32"/>
  <c r="H18" i="32"/>
  <c r="H16" i="32"/>
  <c r="H14" i="32"/>
  <c r="H12" i="32"/>
  <c r="H10" i="32"/>
  <c r="H9" i="33"/>
  <c r="H27" i="34"/>
  <c r="H25" i="34"/>
  <c r="H23" i="34"/>
  <c r="H21" i="34"/>
  <c r="H19" i="34"/>
  <c r="H17" i="34"/>
  <c r="H15" i="34"/>
  <c r="H13" i="34"/>
  <c r="H11" i="34"/>
  <c r="H24" i="35"/>
  <c r="H22" i="35"/>
  <c r="H20" i="35"/>
  <c r="H10" i="56"/>
  <c r="H34" i="16"/>
  <c r="H35" i="16"/>
  <c r="H36" i="16"/>
  <c r="H37" i="16"/>
  <c r="H38" i="16"/>
  <c r="H39" i="16"/>
  <c r="H40" i="16"/>
  <c r="H41" i="16"/>
  <c r="H42" i="16"/>
  <c r="H43" i="16"/>
  <c r="H44" i="16"/>
  <c r="H45" i="16"/>
  <c r="H46" i="16"/>
  <c r="H47" i="16"/>
  <c r="H48" i="16"/>
  <c r="H49" i="16"/>
  <c r="H19" i="57"/>
  <c r="H10" i="57"/>
  <c r="H13" i="57"/>
  <c r="H17" i="57"/>
  <c r="H9" i="57"/>
  <c r="H12" i="57"/>
  <c r="H18" i="57"/>
  <c r="H15" i="30"/>
  <c r="H13" i="30"/>
  <c r="H14" i="30"/>
  <c r="H30" i="26"/>
  <c r="H28" i="26"/>
  <c r="H26" i="26"/>
  <c r="H24" i="26"/>
  <c r="H22" i="26"/>
  <c r="H20" i="26"/>
  <c r="H18" i="26"/>
  <c r="H16" i="26"/>
  <c r="H14" i="26"/>
  <c r="H12" i="26"/>
  <c r="H10" i="26"/>
  <c r="H9" i="26"/>
  <c r="H29" i="26"/>
  <c r="H27" i="26"/>
  <c r="H25" i="26"/>
  <c r="H23" i="26"/>
  <c r="H21" i="26"/>
  <c r="H19" i="26"/>
  <c r="H17" i="26"/>
  <c r="H15" i="26"/>
  <c r="H13" i="26"/>
  <c r="H11" i="26"/>
  <c r="H17" i="25"/>
  <c r="H14" i="25"/>
  <c r="H12" i="25"/>
  <c r="H9" i="25"/>
  <c r="H11" i="56"/>
  <c r="H12" i="31"/>
  <c r="H16" i="31"/>
  <c r="H20" i="31"/>
  <c r="H27" i="24"/>
  <c r="H28" i="24"/>
  <c r="H29" i="24"/>
  <c r="H25" i="24"/>
  <c r="H26" i="24"/>
  <c r="H9" i="24"/>
  <c r="F11" i="23" l="1"/>
  <c r="F12" i="23"/>
  <c r="F13" i="23"/>
  <c r="F14" i="23"/>
  <c r="F15" i="23"/>
  <c r="F16" i="23"/>
  <c r="F17" i="23"/>
  <c r="F18" i="23"/>
  <c r="F19" i="23"/>
  <c r="F20" i="23"/>
  <c r="F21" i="23"/>
  <c r="F22" i="23"/>
  <c r="F23" i="23"/>
  <c r="F24" i="23"/>
  <c r="F25" i="23"/>
  <c r="F27" i="23"/>
  <c r="F28" i="23"/>
  <c r="F29" i="23"/>
  <c r="F30" i="23"/>
  <c r="F31" i="23"/>
  <c r="F32" i="23"/>
  <c r="F33" i="23"/>
  <c r="F34" i="23"/>
  <c r="F35" i="23"/>
  <c r="F36" i="23"/>
  <c r="F37" i="23"/>
  <c r="F38" i="23"/>
  <c r="F39" i="23"/>
  <c r="F40" i="23"/>
  <c r="F10" i="23"/>
  <c r="F11" i="19"/>
  <c r="F12" i="19"/>
  <c r="F13" i="19"/>
  <c r="F14" i="19"/>
  <c r="F15" i="19"/>
  <c r="H15" i="19" s="1"/>
  <c r="F16" i="19"/>
  <c r="F17" i="19"/>
  <c r="H17" i="19" s="1"/>
  <c r="F18" i="19"/>
  <c r="F19" i="19"/>
  <c r="F20" i="19"/>
  <c r="F21" i="19"/>
  <c r="F22" i="19"/>
  <c r="F23" i="19"/>
  <c r="F24" i="19"/>
  <c r="F13" i="22"/>
  <c r="F10" i="22"/>
  <c r="F11" i="22"/>
  <c r="F12" i="22"/>
  <c r="F14" i="22"/>
  <c r="F15" i="22"/>
  <c r="F16" i="22"/>
  <c r="F17" i="22"/>
  <c r="F18" i="22"/>
  <c r="F19" i="22"/>
  <c r="F20" i="22"/>
  <c r="F21" i="22"/>
  <c r="F22" i="22"/>
  <c r="F23" i="22"/>
  <c r="F24" i="22"/>
  <c r="F25" i="22"/>
  <c r="F26" i="22"/>
  <c r="F27" i="22"/>
  <c r="F28" i="22"/>
  <c r="G10" i="21"/>
  <c r="E11" i="21"/>
  <c r="E12" i="21"/>
  <c r="E13" i="21"/>
  <c r="E14" i="21"/>
  <c r="E15" i="21"/>
  <c r="E16" i="21"/>
  <c r="E17" i="21"/>
  <c r="E18" i="21"/>
  <c r="E19" i="21"/>
  <c r="E20" i="21"/>
  <c r="E21" i="21"/>
  <c r="E22" i="21"/>
  <c r="E23" i="21"/>
  <c r="E24" i="21"/>
  <c r="E25" i="21"/>
  <c r="E26" i="21"/>
  <c r="E27" i="21"/>
  <c r="E28" i="21"/>
  <c r="E29" i="21"/>
  <c r="E30" i="21"/>
  <c r="E31" i="21"/>
  <c r="E32" i="21"/>
  <c r="E33" i="21"/>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9" i="15"/>
  <c r="F10" i="15"/>
  <c r="H19" i="19"/>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9" i="20"/>
  <c r="F10" i="18"/>
  <c r="H16" i="19" l="1"/>
  <c r="H14" i="19"/>
  <c r="H36" i="20"/>
  <c r="H34" i="20"/>
  <c r="H32" i="20"/>
  <c r="H30" i="20"/>
  <c r="H28" i="20"/>
  <c r="H26" i="20"/>
  <c r="H24" i="20"/>
  <c r="H22" i="20"/>
  <c r="H20" i="20"/>
  <c r="H18" i="20"/>
  <c r="H16" i="20"/>
  <c r="H14" i="20"/>
  <c r="H12" i="20"/>
  <c r="H10" i="20"/>
  <c r="H37" i="20"/>
  <c r="H35" i="20"/>
  <c r="H33" i="20"/>
  <c r="H31" i="20"/>
  <c r="H29" i="20"/>
  <c r="H27" i="20"/>
  <c r="H25" i="20"/>
  <c r="H23" i="20"/>
  <c r="H21" i="20"/>
  <c r="H19" i="20"/>
  <c r="H17" i="20"/>
  <c r="H15" i="20"/>
  <c r="H13" i="20"/>
  <c r="H11" i="20"/>
  <c r="H20" i="19"/>
  <c r="H18" i="19"/>
  <c r="G32" i="21"/>
  <c r="G29" i="21"/>
  <c r="G27" i="21"/>
  <c r="G25" i="21"/>
  <c r="G23" i="21"/>
  <c r="G21" i="21"/>
  <c r="G19" i="21"/>
  <c r="G17" i="21"/>
  <c r="G15" i="21"/>
  <c r="G13" i="21"/>
  <c r="G11" i="21"/>
  <c r="H9" i="20"/>
  <c r="H10" i="23"/>
  <c r="H39" i="23"/>
  <c r="H37" i="23"/>
  <c r="H35" i="23"/>
  <c r="H33" i="23"/>
  <c r="H31" i="23"/>
  <c r="H29" i="23"/>
  <c r="H27" i="23"/>
  <c r="H25" i="23"/>
  <c r="H23" i="23"/>
  <c r="H21" i="23"/>
  <c r="H19" i="23"/>
  <c r="H17" i="23"/>
  <c r="H15" i="23"/>
  <c r="H13" i="23"/>
  <c r="H11" i="23"/>
  <c r="H40" i="23"/>
  <c r="H38" i="23"/>
  <c r="H36" i="23"/>
  <c r="H34" i="23"/>
  <c r="H32" i="23"/>
  <c r="H30" i="23"/>
  <c r="H28" i="23"/>
  <c r="H24" i="23"/>
  <c r="H22" i="23"/>
  <c r="H20" i="23"/>
  <c r="H18" i="23"/>
  <c r="H16" i="23"/>
  <c r="H14" i="23"/>
  <c r="H12" i="23"/>
  <c r="G33" i="21"/>
  <c r="G30" i="21"/>
  <c r="G26" i="21"/>
  <c r="G22" i="21"/>
  <c r="G18" i="21"/>
  <c r="G14" i="21"/>
  <c r="G31" i="21"/>
  <c r="G28" i="21"/>
  <c r="G24" i="21"/>
  <c r="G20" i="21"/>
  <c r="G16" i="21"/>
  <c r="G12" i="21"/>
  <c r="H10" i="19"/>
  <c r="H24" i="19"/>
  <c r="H23" i="19"/>
  <c r="H22" i="19"/>
  <c r="H21" i="19"/>
  <c r="H13" i="19"/>
  <c r="H12" i="19"/>
  <c r="H11" i="19"/>
  <c r="H11" i="18"/>
  <c r="H12" i="18"/>
  <c r="H13" i="18"/>
  <c r="H14" i="18"/>
  <c r="H10" i="18"/>
  <c r="F15" i="18"/>
  <c r="F16" i="18"/>
  <c r="F17" i="18"/>
  <c r="F18" i="18"/>
  <c r="F19" i="18"/>
  <c r="F20" i="18"/>
  <c r="F21" i="18"/>
  <c r="F22" i="18"/>
  <c r="F23" i="18"/>
  <c r="H10" i="17"/>
  <c r="H16" i="17"/>
  <c r="H17" i="17"/>
  <c r="H18" i="17"/>
  <c r="H19" i="17"/>
  <c r="H20" i="17"/>
  <c r="H21" i="17"/>
  <c r="H22" i="17"/>
  <c r="H23" i="17"/>
  <c r="H24" i="17"/>
  <c r="H25" i="17"/>
  <c r="H26" i="17"/>
  <c r="H27" i="17"/>
  <c r="H28" i="17"/>
  <c r="H29" i="17"/>
  <c r="H30" i="17"/>
  <c r="F11" i="16"/>
  <c r="F12" i="16"/>
  <c r="F13" i="16"/>
  <c r="F14" i="16"/>
  <c r="F15" i="16"/>
  <c r="F16" i="16"/>
  <c r="F17" i="16"/>
  <c r="F18" i="16"/>
  <c r="F19" i="16"/>
  <c r="F20" i="16"/>
  <c r="F21" i="16"/>
  <c r="F22" i="16"/>
  <c r="F23" i="16"/>
  <c r="F24" i="16"/>
  <c r="F25" i="16"/>
  <c r="F26" i="16"/>
  <c r="F27" i="16"/>
  <c r="F28" i="16"/>
  <c r="F29" i="16"/>
  <c r="F30" i="16"/>
  <c r="F31" i="16"/>
  <c r="F32" i="16"/>
  <c r="F10" i="16"/>
  <c r="H30" i="16" l="1"/>
  <c r="H28" i="16"/>
  <c r="H26" i="16"/>
  <c r="H24" i="16"/>
  <c r="H20" i="16"/>
  <c r="H18" i="16"/>
  <c r="H16" i="16"/>
  <c r="H14" i="16"/>
  <c r="H12" i="16"/>
  <c r="H22" i="18"/>
  <c r="H20" i="18"/>
  <c r="H18" i="18"/>
  <c r="H16" i="18"/>
  <c r="H10" i="16"/>
  <c r="H29" i="16"/>
  <c r="H27" i="16"/>
  <c r="H25" i="16"/>
  <c r="H21" i="16"/>
  <c r="H19" i="16"/>
  <c r="H17" i="16"/>
  <c r="H15" i="16"/>
  <c r="H13" i="16"/>
  <c r="H11" i="16"/>
  <c r="H23" i="18"/>
  <c r="H21" i="18"/>
  <c r="H19" i="18"/>
  <c r="H17" i="18"/>
  <c r="H15" i="18"/>
  <c r="H32" i="16"/>
  <c r="H31" i="16"/>
  <c r="H22" i="16"/>
  <c r="H23" i="16"/>
  <c r="H13" i="17"/>
  <c r="H14" i="17"/>
  <c r="H15" i="17"/>
  <c r="H11" i="17"/>
  <c r="H12" i="17"/>
  <c r="G98" i="6" l="1"/>
  <c r="I98" i="6" s="1"/>
  <c r="G97" i="6"/>
  <c r="I97" i="6" s="1"/>
  <c r="G96" i="6"/>
  <c r="I96" i="6" s="1"/>
  <c r="G95" i="6"/>
  <c r="I95" i="6" s="1"/>
  <c r="G94" i="6"/>
  <c r="I94" i="6" s="1"/>
  <c r="G93" i="6"/>
  <c r="I93" i="6" s="1"/>
  <c r="G92" i="6"/>
  <c r="I92" i="6" s="1"/>
  <c r="G91" i="6"/>
  <c r="I91" i="6" s="1"/>
  <c r="G90" i="6"/>
  <c r="I90" i="6" s="1"/>
  <c r="G89" i="6"/>
  <c r="I89" i="6" s="1"/>
  <c r="G88" i="6"/>
  <c r="I88" i="6" s="1"/>
  <c r="G87" i="6"/>
  <c r="I87" i="6" s="1"/>
  <c r="G86" i="6"/>
  <c r="I86" i="6" s="1"/>
  <c r="G85" i="6"/>
  <c r="I85" i="6" s="1"/>
  <c r="G84" i="6"/>
  <c r="I84" i="6" s="1"/>
  <c r="G83" i="6"/>
  <c r="I83" i="6" s="1"/>
  <c r="G82" i="6"/>
  <c r="I82" i="6" s="1"/>
  <c r="G81" i="6"/>
  <c r="I81" i="6" s="1"/>
  <c r="G80" i="6"/>
  <c r="I80" i="6" s="1"/>
  <c r="G78" i="6"/>
  <c r="I78" i="6" s="1"/>
  <c r="G77" i="6"/>
  <c r="I77" i="6" s="1"/>
  <c r="G76" i="6"/>
  <c r="I76" i="6" s="1"/>
  <c r="G75" i="6"/>
  <c r="I75" i="6" s="1"/>
  <c r="G74" i="6"/>
  <c r="I74" i="6" s="1"/>
  <c r="G73" i="6"/>
  <c r="I73" i="6" s="1"/>
  <c r="G72" i="6"/>
  <c r="I72" i="6" s="1"/>
  <c r="G71" i="6"/>
  <c r="I71" i="6" s="1"/>
  <c r="G70" i="6"/>
  <c r="I70" i="6" s="1"/>
  <c r="G69" i="6"/>
  <c r="I69" i="6" s="1"/>
  <c r="G68" i="6"/>
  <c r="I68" i="6" s="1"/>
  <c r="G67" i="6"/>
  <c r="I67" i="6" s="1"/>
  <c r="G66" i="6"/>
  <c r="I66" i="6" s="1"/>
  <c r="G65" i="6"/>
  <c r="I65" i="6" s="1"/>
  <c r="G64" i="6"/>
  <c r="I64" i="6" s="1"/>
  <c r="G63" i="6"/>
  <c r="I63" i="6" s="1"/>
  <c r="G62" i="6"/>
  <c r="I62" i="6" s="1"/>
  <c r="G61" i="6"/>
  <c r="I61" i="6" s="1"/>
  <c r="G60" i="6"/>
  <c r="I60" i="6" s="1"/>
  <c r="G34" i="6"/>
  <c r="I34" i="6" s="1"/>
  <c r="G33" i="6"/>
  <c r="I33" i="6" s="1"/>
  <c r="G32" i="6"/>
  <c r="I32" i="6" s="1"/>
  <c r="G31" i="6"/>
  <c r="I31" i="6" s="1"/>
  <c r="G30" i="6"/>
  <c r="I30" i="6" s="1"/>
  <c r="G29" i="6"/>
  <c r="I29" i="6" s="1"/>
  <c r="G28" i="6"/>
  <c r="I28" i="6" s="1"/>
  <c r="G27" i="6"/>
  <c r="I27" i="6" s="1"/>
  <c r="G26" i="6"/>
  <c r="I26" i="6" s="1"/>
  <c r="G25" i="6"/>
  <c r="I25" i="6" s="1"/>
  <c r="G24" i="6"/>
  <c r="I24" i="6" s="1"/>
  <c r="G23" i="6"/>
  <c r="I23" i="6" s="1"/>
  <c r="G22" i="6"/>
  <c r="I22" i="6" s="1"/>
  <c r="G21" i="6"/>
  <c r="I21" i="6" s="1"/>
  <c r="G20" i="6"/>
  <c r="I20" i="6" s="1"/>
  <c r="G19" i="6"/>
  <c r="I19" i="6" s="1"/>
  <c r="G18" i="6"/>
  <c r="I18" i="6" s="1"/>
  <c r="G17" i="6"/>
  <c r="I17" i="6" s="1"/>
  <c r="G15" i="6"/>
  <c r="I15" i="6" s="1"/>
  <c r="G14" i="6"/>
  <c r="I14" i="6" s="1"/>
  <c r="G13" i="6"/>
  <c r="I13" i="6" s="1"/>
  <c r="G12" i="6"/>
  <c r="I12" i="6" s="1"/>
  <c r="G11" i="6"/>
  <c r="I11" i="6" s="1"/>
  <c r="G10" i="6"/>
  <c r="I10" i="6" s="1"/>
  <c r="G9" i="6"/>
  <c r="I9" i="6" s="1"/>
  <c r="G8" i="6"/>
  <c r="I8" i="6" s="1"/>
  <c r="G7" i="6"/>
  <c r="I7" i="6" l="1"/>
</calcChain>
</file>

<file path=xl/sharedStrings.xml><?xml version="1.0" encoding="utf-8"?>
<sst xmlns="http://schemas.openxmlformats.org/spreadsheetml/2006/main" count="3341" uniqueCount="1684">
  <si>
    <t>Изделие</t>
  </si>
  <si>
    <t>Цена, руб.</t>
  </si>
  <si>
    <t>Сумма, руб.</t>
  </si>
  <si>
    <t>Вставка гибкая VKG 400х200</t>
  </si>
  <si>
    <t>Вставка плоская VK(С) 400х200 G3</t>
  </si>
  <si>
    <t>Фильтр плоский VKF(С) 400х200</t>
  </si>
  <si>
    <t>Воздухонагреватель водяной VKH-W 400х200/3</t>
  </si>
  <si>
    <t>Вентилятор канальный VKV 400х200 4.1/220</t>
  </si>
  <si>
    <t>Воздухонагреватель электрический VKH-E 400х200/12</t>
  </si>
  <si>
    <t>Вставка гибкая VKG 500х250</t>
  </si>
  <si>
    <t>Вставка плоская VK(С) 500х250 G3</t>
  </si>
  <si>
    <t>Воздухонагреватель водяной VKH-W 500х250/3</t>
  </si>
  <si>
    <t>Вентилятор канальный VKV 500х250 4.1/220</t>
  </si>
  <si>
    <t>Воздухонагреватель электрический VKH-E 500х250/22,5</t>
  </si>
  <si>
    <t>Воздухонагреватель электрический VKH-E 500х250/7,5</t>
  </si>
  <si>
    <t>Вставка гибкая VKG 500х300</t>
  </si>
  <si>
    <t>Вставка плоская VK(С) 500х300 G3</t>
  </si>
  <si>
    <t>Фильтр плоский VKF(С) 500х300</t>
  </si>
  <si>
    <t>Воздухонагреватель водяной VKH-W 500х300/3</t>
  </si>
  <si>
    <t>Вентилятор канальный VKV 500х300 4.1/220</t>
  </si>
  <si>
    <t>Воздухонагреватель электрический VKH-E 500х300/22,5</t>
  </si>
  <si>
    <t>Воздухонагреватель электрический VKH-E 500х300/15</t>
  </si>
  <si>
    <t>Вставка гибкая VKG 600х300</t>
  </si>
  <si>
    <t>Вставка плоская VK(С) 600х300 G3</t>
  </si>
  <si>
    <t>Фильтр плоский VKF(С) 600х300</t>
  </si>
  <si>
    <t>Воздухонагреватель водяной VKH-W 600х300/3</t>
  </si>
  <si>
    <t>Вентилятор канальный VKV 600х300 4.1/220</t>
  </si>
  <si>
    <t>Воздухонагреватель электрический VKH-E 600х300/30</t>
  </si>
  <si>
    <t>Воздухонагреватель электрический VKH-E 600х300/15</t>
  </si>
  <si>
    <t>Вставка гибкая VKG 600х350</t>
  </si>
  <si>
    <t>Вставка плоская VK(С) 600х350 G3</t>
  </si>
  <si>
    <t>Фильтр плоский VKF(С) 600х350</t>
  </si>
  <si>
    <t>Воздухонагреватель водяной VKH-W 600х350/3</t>
  </si>
  <si>
    <t>Вентилятор канальный VKV 600х350 4.3/380</t>
  </si>
  <si>
    <t>Воздухонагреватель электрический VKH-E 600х350/30</t>
  </si>
  <si>
    <t>Воздухонагреватель электрический VKH-E 600х350/15</t>
  </si>
  <si>
    <t>Вставка гибкая VKG 700х400</t>
  </si>
  <si>
    <t>Вставка плоская VK(С) 700х400 G3</t>
  </si>
  <si>
    <t>Фильтр плоский VKF(С) 700х400</t>
  </si>
  <si>
    <t>Воздухонагреватель водяной VKH-W 700х400/3</t>
  </si>
  <si>
    <t>Вентилятор канальный VKV 700х400 4.3/380</t>
  </si>
  <si>
    <t>Воздухонагреватель электрический VKH-E 700х400/45</t>
  </si>
  <si>
    <t>Вставка гибкая VKG 800х500</t>
  </si>
  <si>
    <t>Вставка плоская VK(С) 800х500 G3</t>
  </si>
  <si>
    <t>Фильтр плоский VKF(С) 800х500</t>
  </si>
  <si>
    <t>Воздухонагреватель водяной VKH-W 800х500/3</t>
  </si>
  <si>
    <t>Вентилятор канальный VKV 800х500 4.3/380</t>
  </si>
  <si>
    <t>Воздухонагреватель электрический VKH-E 800х500/45</t>
  </si>
  <si>
    <t>Воздухонагреватель электрический VKH-E 800х500/15</t>
  </si>
  <si>
    <t>Вставка гибкая VKG 900х500</t>
  </si>
  <si>
    <t>Вставка плоская VK(С) 900х500 G3</t>
  </si>
  <si>
    <t>Фильтр плоский VKF(С) 900х500</t>
  </si>
  <si>
    <t>Воздухонагреватель водяной VKH-W 900х500/3</t>
  </si>
  <si>
    <t>Вентилятор канальный VKV 900х500 6.3/380</t>
  </si>
  <si>
    <t>Воздухонагреватель электрический VKH-E 900х500/45</t>
  </si>
  <si>
    <t>Воздухонагреватель электрический VKH-E 900х500/30</t>
  </si>
  <si>
    <t>Вставка гибкая VKG 1000х500</t>
  </si>
  <si>
    <t>Вставка плоская VK(С) 1000х500 G3</t>
  </si>
  <si>
    <t>Фильтр плоский VKF(С) 1000х500</t>
  </si>
  <si>
    <t>Воздухонагреватель водяной VKH-W 1000х500/3</t>
  </si>
  <si>
    <t>Вентилятор канальный VKV 1000х500 4.3/380</t>
  </si>
  <si>
    <t>Воздухонагреватель электрический VKH-E 1000х500/60</t>
  </si>
  <si>
    <t>Воздухонагреватель электрический VKH-E 1000х500/45</t>
  </si>
  <si>
    <t>Сроки поставки в рабочих днях с момента оплаты:</t>
  </si>
  <si>
    <t>Канальное оборудование</t>
  </si>
  <si>
    <t>Воздухонагреватель электрический VKHR-E ф100/2,5</t>
  </si>
  <si>
    <t>Воздухонагреватель электрический VKHR-E ф100/1,5</t>
  </si>
  <si>
    <t>Вентилятор канальный VKVR(P) ф100</t>
  </si>
  <si>
    <t>Хомут VR ф100</t>
  </si>
  <si>
    <t>Воздухонагреватель электрический VKHR-E ф125/1,5</t>
  </si>
  <si>
    <t>Вентилятор канальный VKVR(P) ф125</t>
  </si>
  <si>
    <t>Хомут VR ф125</t>
  </si>
  <si>
    <t>Вентилятор канальный VKVR(P) ф160</t>
  </si>
  <si>
    <t>Хомут VR ф160</t>
  </si>
  <si>
    <t>Вентилятор канальный VKVR(P) ф200</t>
  </si>
  <si>
    <t>Хомут VR ф200</t>
  </si>
  <si>
    <t>Вентилятор канальный VKVR(P) ф250</t>
  </si>
  <si>
    <t>Хомут VR ф250</t>
  </si>
  <si>
    <t>Вентилятор канальный VKVR(P) ф315</t>
  </si>
  <si>
    <t>Хомут VR ф315</t>
  </si>
  <si>
    <t>Воздухонагреватель водяной VKHR-W ф160</t>
  </si>
  <si>
    <t>Воздухонагреватель водяной VKHR-W ф200</t>
  </si>
  <si>
    <t>Воздухонагреватель водяной VKHR-W ф250</t>
  </si>
  <si>
    <t>Воздухонагреватель водяной VKHR-W ф315</t>
  </si>
  <si>
    <t>№
п/п</t>
  </si>
  <si>
    <t>Кол-во,
 шт</t>
  </si>
  <si>
    <t>Скидка,
%</t>
  </si>
  <si>
    <t>Фильтр плоский VKF(С) 500x250</t>
  </si>
  <si>
    <t>Воздухонагреватель водяной VKH-W 400х200/2</t>
  </si>
  <si>
    <t>Воздухонагреватель водяной VKH-W 500х250/2</t>
  </si>
  <si>
    <t>Воздухонагреватель водяной VKH-W 500х300/2</t>
  </si>
  <si>
    <t>Воздухонагреватель водяной VKH-W 600х300/2</t>
  </si>
  <si>
    <t>Воздухонагреватель водяной VKH-W 600х350/2</t>
  </si>
  <si>
    <t>Воздухонагреватель водяной VKH-W 700х400/2</t>
  </si>
  <si>
    <t>Воздухонагреватель водяной VKH-W 800х500/2</t>
  </si>
  <si>
    <t>Воздухонагреватель водяной VKH-W 900х500/2</t>
  </si>
  <si>
    <t>Воздухонагреватель водяной VKH-W 1000х500/2</t>
  </si>
  <si>
    <t>Воздухонагреватель электрический VKH-E 400х200/6</t>
  </si>
  <si>
    <t>Воздухонагреватель электрический VKH-E 500х250/15</t>
  </si>
  <si>
    <t>Воздухонагреватель электрический VKH-E 500х300/7,5</t>
  </si>
  <si>
    <t>Воздухонагреватель электрический VKH-E 600х300/22,5</t>
  </si>
  <si>
    <t>Воздухонагреватель электрический VKH-E 600х350/22,5</t>
  </si>
  <si>
    <t>Воздухонагреватель электрический VKH-E 700х400/15</t>
  </si>
  <si>
    <t>Воздухонагреватель электрический VKH-E 700х400/30</t>
  </si>
  <si>
    <t>Воздухонагреватель электрический VKH-E 800х500/30</t>
  </si>
  <si>
    <t>Вентилятор канальный VKV 400х200 4.3/380</t>
  </si>
  <si>
    <t>Вентилятор канальный VKV 500х250 4.3/380</t>
  </si>
  <si>
    <t>Вентилятор канальный VKV 500х300 4.3/380</t>
  </si>
  <si>
    <t>Вентилятор канальный VKV 600х300 4.3/380</t>
  </si>
  <si>
    <t>Вентилятор канальный VKV 600х300 6.3/380</t>
  </si>
  <si>
    <t>Вентилятор канальный VKV 600х350 6.3/380</t>
  </si>
  <si>
    <t>Вентилятор канальный VKV 700х400 6.3/380</t>
  </si>
  <si>
    <t>Вентилятор канальный VKV 800х500 6.3/380</t>
  </si>
  <si>
    <t>Вентилятор канальный VKV 900х500 8.3/380</t>
  </si>
  <si>
    <t>Вентилятор канальный VKV 1000х500 6.3/380</t>
  </si>
  <si>
    <t>Регулирующая заслонка VKDR-ф100-LF230</t>
  </si>
  <si>
    <t>Регулирующая заслонка VKDR-ф125-LF230</t>
  </si>
  <si>
    <t>Регулирующая заслонка VKDR-ф160-LF230</t>
  </si>
  <si>
    <t>Регулирующая заслонка VKDR-ф200-LF230</t>
  </si>
  <si>
    <t>Регулирующая заслонка VKDR-ф250-LF230</t>
  </si>
  <si>
    <t>Регулирующая заслонка VKDR-ф315-LF230</t>
  </si>
  <si>
    <t>Воздухонагреватель электрический VKHR-E ф100/0,5</t>
  </si>
  <si>
    <t>Воздухонагреватель электрический VKHR-E ф100/2,0</t>
  </si>
  <si>
    <t>Воздухонагреватель электрический VKHR-E ф125/2,0</t>
  </si>
  <si>
    <t>Воздухонагреватель электрический VKHR-E ф125/2,5</t>
  </si>
  <si>
    <t>Воздухонагреватель электрический VKHR-E ф125/3,0</t>
  </si>
  <si>
    <t>Воздухонагреватель электрический VKHR-E ф160/2,0</t>
  </si>
  <si>
    <t>Воздухонагреватель электрический VKHR-E ф160/3,0</t>
  </si>
  <si>
    <t>Воздухонагреватель электрический VKHR-E ф160/4,5</t>
  </si>
  <si>
    <t>Воздухонагреватель электрический VKHR-E ф160/6,0</t>
  </si>
  <si>
    <t>Воздухонагреватель электрический VKHR-E ф200/3,0</t>
  </si>
  <si>
    <t>Воздухонагреватель электрический VKHR-E ф200/6,0</t>
  </si>
  <si>
    <t>Воздухонагреватель электрический VKHR-E ф200/9,0</t>
  </si>
  <si>
    <t>Воздухонагреватель электрический VKHR-E ф200/12,0</t>
  </si>
  <si>
    <t>Воздухонагреватель электрический VKHR-E ф250/6,0</t>
  </si>
  <si>
    <t>Воздухонагреватель электрический VKHR-E ф250/9,0</t>
  </si>
  <si>
    <t>Воздухонагреватель электрический VKHR-E ф250/12,0</t>
  </si>
  <si>
    <t>Воздухонагреватель электрический VKHR-E ф250/15,0</t>
  </si>
  <si>
    <t>Воздухонагреватель электрический VKHR-E ф315/6,0</t>
  </si>
  <si>
    <t>Воздухонагреватель электрический VKHR-E ф315/9,0</t>
  </si>
  <si>
    <t>Воздухонагреватель электрический VKHR-E ф315/12,0</t>
  </si>
  <si>
    <t>Воздухонагреватель электрический VKHR-E ф315/15,0</t>
  </si>
  <si>
    <t>Воздухонагреватель электрический VKHR-E ф315/18,0</t>
  </si>
  <si>
    <t>Круглое канальное оборудование</t>
  </si>
  <si>
    <t>Гарантийный срок - 18 месяцев с момента отгрузки.</t>
  </si>
  <si>
    <t>Все цены приведены в рублях с учетом НДС.</t>
  </si>
  <si>
    <t>Вставка гибкая</t>
  </si>
  <si>
    <t>Фильтр плоский</t>
  </si>
  <si>
    <t>Воздухонагреватель водяной</t>
  </si>
  <si>
    <t>Воздухонагреватель электрический</t>
  </si>
  <si>
    <t>Вентилятор канальный</t>
  </si>
  <si>
    <t>Хомут</t>
  </si>
  <si>
    <t>Регулирующая заслонка</t>
  </si>
  <si>
    <t>Шумоглушитель</t>
  </si>
  <si>
    <t>Элементы системы вентиляции</t>
  </si>
  <si>
    <t>Воздуховод прямоугольный</t>
  </si>
  <si>
    <t>Отвод прямоугольный</t>
  </si>
  <si>
    <t>Тройник прямоугольный</t>
  </si>
  <si>
    <t>Дроссель-клапан</t>
  </si>
  <si>
    <t>Зонт крышный</t>
  </si>
  <si>
    <t>Крестовина прямоугольная</t>
  </si>
  <si>
    <t>Гибкая вставка</t>
  </si>
  <si>
    <t>Отвод круглый</t>
  </si>
  <si>
    <t>Утка круглая</t>
  </si>
  <si>
    <t>Переход круглый</t>
  </si>
  <si>
    <t>Переход прямоугольный/прямоугольный</t>
  </si>
  <si>
    <t>Переход прямоугольный/круглый</t>
  </si>
  <si>
    <t>Тройник круглый</t>
  </si>
  <si>
    <t>Крестовина круглая</t>
  </si>
  <si>
    <t>Дроссель-клапан круглый</t>
  </si>
  <si>
    <t>Дефлектор круглый</t>
  </si>
  <si>
    <t>Детали для монтажа</t>
  </si>
  <si>
    <t>Теплоизоляция</t>
  </si>
  <si>
    <t>Вентиляционные решетки</t>
  </si>
  <si>
    <t>Прямоугольная канальная группа</t>
  </si>
  <si>
    <t>Круглая канальная группа</t>
  </si>
  <si>
    <t>Дата.</t>
  </si>
  <si>
    <t>Стоимость со скидкой
скидкой, руб.</t>
  </si>
  <si>
    <t>шт</t>
  </si>
  <si>
    <t>Отдел продаж - (3452) 44-22-22</t>
  </si>
  <si>
    <t>Раздел 1.1. Воздуховод прямоугольный</t>
  </si>
  <si>
    <t>Раздел 1.3. Тройник прямоугольный</t>
  </si>
  <si>
    <t>Равнопроходные</t>
  </si>
  <si>
    <t>Переходные</t>
  </si>
  <si>
    <t>Раздел 1.4. Переход прямоугольный/прямоугольный</t>
  </si>
  <si>
    <t>Переход с прямоугольного на круглое сечение 100х100/ф100 L200 (0,5)</t>
  </si>
  <si>
    <t>Переход с прямоугольного на круглое сечение 200х100/ф160 L200 (0,5)</t>
  </si>
  <si>
    <t>Переход с прямоугольного на круглое сечение 200х200/ф200 L200 (0,5)</t>
  </si>
  <si>
    <t>Переход с прямоугольного на круглое сечение 300х300/ф250 L200 (0,5)</t>
  </si>
  <si>
    <t>Раздел 1.6. Утка</t>
  </si>
  <si>
    <t>1шт</t>
  </si>
  <si>
    <t>Дроссель с квад. ручкой прямоугольный 100х100 L150 (0,5)</t>
  </si>
  <si>
    <t>Дроссель с квад. ручкой прямоугольный 200х200 L250 (0,5)</t>
  </si>
  <si>
    <t>Дроссель с квад. ручкой прямоугольный 250х250 L300 (0,5)</t>
  </si>
  <si>
    <t>Дроссель с квад. ручкой прямоугольный 300х300 L350 (0,5)</t>
  </si>
  <si>
    <t>Дроссель с квад. ручкой прямоугольный 350х350 L400 (0,5)</t>
  </si>
  <si>
    <t>Дроссель с квад. ручкой прямоугольный 400х200 L250 (0,5)</t>
  </si>
  <si>
    <t>Дроссель с квад. ручкой прямоугольный 400х400 L450 (0,5)</t>
  </si>
  <si>
    <t>Дроссель с квад. ручкой прямоугольный 1 000х500 L550 (1)</t>
  </si>
  <si>
    <t>Раздел 1.7. Дроссель клапан</t>
  </si>
  <si>
    <t>Шумоглушитель ГПП 600х600 L1 000 (0,7)</t>
  </si>
  <si>
    <t>Шумоглушитель ГПП 500х250 L600 (0,5)</t>
  </si>
  <si>
    <t>Шумоглушитель ГПП 600х300 L600 (0,7)</t>
  </si>
  <si>
    <t>Раздел 1.11. Шумоглушитель</t>
  </si>
  <si>
    <t>Раздел 1.10. Крестовина прямоугольная</t>
  </si>
  <si>
    <t>Раздел 1.12. Гибкая вставка</t>
  </si>
  <si>
    <t>Гибкая вставка 400х200 L150 (0,5)</t>
  </si>
  <si>
    <t>Гибкая вставка 500х250 L150 (0,5)</t>
  </si>
  <si>
    <t>Гибкая вставка 500х300 L150 (0,5)</t>
  </si>
  <si>
    <t>Раздел 1.2. Отвод прямоугольный</t>
  </si>
  <si>
    <t>Переход круглый ф125/ф100 L200 (0,5)</t>
  </si>
  <si>
    <t>Изолированные</t>
  </si>
  <si>
    <t>Легкие</t>
  </si>
  <si>
    <t>м.п</t>
  </si>
  <si>
    <t>м.п.</t>
  </si>
  <si>
    <t>кг</t>
  </si>
  <si>
    <t>Перчатки х/б, шт</t>
  </si>
  <si>
    <t>м2</t>
  </si>
  <si>
    <t>МБОР-10Ф (24м2), м2</t>
  </si>
  <si>
    <t>МБОР-13Ф (15м2) , м2</t>
  </si>
  <si>
    <t>МБОР-16Ф (15м2) , м2</t>
  </si>
  <si>
    <t>МБОР-5Ф (45м2), м2</t>
  </si>
  <si>
    <t>МБОР-8Ф (30м2), м2</t>
  </si>
  <si>
    <t>МБОР-М 10Ф (12м2), м2</t>
  </si>
  <si>
    <t>МБОР-М 16Ф (12м2), м2</t>
  </si>
  <si>
    <t>Клапан КПС-2м-НО-МВ(220)-ф100</t>
  </si>
  <si>
    <t>Клапан КПС-2м-НО-МВ(220)-ф125</t>
  </si>
  <si>
    <t>Клапан КПС-2м-НО-МВ(220)-ф140</t>
  </si>
  <si>
    <t>Клапан КПС-2м-НО-МВ(220)-ф160</t>
  </si>
  <si>
    <t>Клапан КПС-2м-НО-МВ(220)-ф180</t>
  </si>
  <si>
    <t>Клапан КПС-2м-НО-МВ(220)-ф200</t>
  </si>
  <si>
    <t>Клапан КПС-2м-НО-МВ(220)-ф225</t>
  </si>
  <si>
    <t>Клапан КПС-2м-НО-МВ(220)-ф250</t>
  </si>
  <si>
    <t>Клапан КПС-2м-НО-МВ(220)-ф280</t>
  </si>
  <si>
    <t>Клапан КПС-2м-НО-МВ(220)-ф315</t>
  </si>
  <si>
    <t>Клапан КПС-2м-НО-МВ(220)-ф355</t>
  </si>
  <si>
    <t>Клапан КПС-2м-НО-МВ(220)-ф450</t>
  </si>
  <si>
    <t>Клапан КПС-2м-НО-МВ(220)-ф500</t>
  </si>
  <si>
    <t>Клапан КПС-2м-НО-МВ(220)-ф560</t>
  </si>
  <si>
    <t>Клапан КПС-2м-НО-МВ(220)-ф630</t>
  </si>
  <si>
    <t>Клапан КПС-2м-НО-МВ(220)-ф710</t>
  </si>
  <si>
    <t>Клапан КПС-2м-НО-МВ(220)-ф800</t>
  </si>
  <si>
    <t>Тройник с круглой врезкой</t>
  </si>
  <si>
    <t>Воздуховод круглый спирально-навивной</t>
  </si>
  <si>
    <t>Раздел 2.1. Воздуховоды гибкие алюминиевые</t>
  </si>
  <si>
    <t>Клапан прямоугольный</t>
  </si>
  <si>
    <t>Клапан круглый</t>
  </si>
  <si>
    <t>Срок изготовления</t>
  </si>
  <si>
    <t>4 раб. дня</t>
  </si>
  <si>
    <t xml:space="preserve">Цены прайса действительны на </t>
  </si>
  <si>
    <t>Общий прайс-лист</t>
  </si>
  <si>
    <t>1.1.</t>
  </si>
  <si>
    <t>1.2.</t>
  </si>
  <si>
    <t>1.3.</t>
  </si>
  <si>
    <t>1.4.</t>
  </si>
  <si>
    <t>1.5.</t>
  </si>
  <si>
    <t>1.6.</t>
  </si>
  <si>
    <t>1.7.</t>
  </si>
  <si>
    <t>1.8.</t>
  </si>
  <si>
    <t>1.9.</t>
  </si>
  <si>
    <t>1.10.</t>
  </si>
  <si>
    <t>1.11.</t>
  </si>
  <si>
    <t>1.12.</t>
  </si>
  <si>
    <t>1.13.</t>
  </si>
  <si>
    <t>1.14.</t>
  </si>
  <si>
    <t>1.15.</t>
  </si>
  <si>
    <t>1.16.</t>
  </si>
  <si>
    <t>1.17.</t>
  </si>
  <si>
    <t>1.18.</t>
  </si>
  <si>
    <t>1.19.</t>
  </si>
  <si>
    <t>1.20.</t>
  </si>
  <si>
    <t>1.21.</t>
  </si>
  <si>
    <t>Раздел 2.2. Скотч</t>
  </si>
  <si>
    <t>Раздел 2.3. Диффузор круглый</t>
  </si>
  <si>
    <t>Раздел 2.4. Диффузор квадратный</t>
  </si>
  <si>
    <t>Раздел 2.5. Шина монтажная</t>
  </si>
  <si>
    <t>Раздел 2.6. Уголок</t>
  </si>
  <si>
    <t>Раздел 2.7. Лента уплотнительная</t>
  </si>
  <si>
    <t>Раздел 2.8. Скоба для стяжки фланцев</t>
  </si>
  <si>
    <t>Раздел 3.1. Траверса</t>
  </si>
  <si>
    <t>Раздел 3.2. Шпилька</t>
  </si>
  <si>
    <t>Раздел 3.3. Анкер забивной с насечками, цанга латунная, анкер клин</t>
  </si>
  <si>
    <t>Раздел 3.4. Перфолента</t>
  </si>
  <si>
    <t>Раздел 3.5. L, Z, V-образные кронштейны</t>
  </si>
  <si>
    <t>Раздел 3.6. Струбцина</t>
  </si>
  <si>
    <t>Раздел 3.7. Хомуты</t>
  </si>
  <si>
    <t>Раздел 3.8. Сектор управления</t>
  </si>
  <si>
    <t>Раздел 3.9. Рулон для гибкой вствки</t>
  </si>
  <si>
    <t>Раздел 4.1. Саморезы</t>
  </si>
  <si>
    <t>Раздел 4.2. Болт оцинкованный</t>
  </si>
  <si>
    <t>Раздел 4.3. Гайка</t>
  </si>
  <si>
    <t>Раздел 4.4. Перчатки</t>
  </si>
  <si>
    <t>Раздел 4.5. Диски</t>
  </si>
  <si>
    <t>Раздел 4.6. Герметик, пена</t>
  </si>
  <si>
    <t>Раздел 4.7. Шайба</t>
  </si>
  <si>
    <t>Размер изделия</t>
  </si>
  <si>
    <t>Фильтр плоский VKFR ф100 G3</t>
  </si>
  <si>
    <t>Фильтр плоский VKFR ф125 G3</t>
  </si>
  <si>
    <t>Фильтр плоский VKFR ф160 G3</t>
  </si>
  <si>
    <t>Фильтр плоский VKFR ф200 G3</t>
  </si>
  <si>
    <t>Фильтр плоский VKFR ф250 G3</t>
  </si>
  <si>
    <t>Фильтр плоский VKFR ф315 G3</t>
  </si>
  <si>
    <t>Клапан КПС-1м(90)-НО-MB(220)-100x100</t>
  </si>
  <si>
    <t>Клапан КПС-1м(90)-НО-MB(220)-150x100</t>
  </si>
  <si>
    <t>Клапан КПС-1м(90)-НО-MB(220)-200x100</t>
  </si>
  <si>
    <t>Клапан КПС-1м(90)-НО-MB(220)-250x100</t>
  </si>
  <si>
    <t>Клапан КПС-1м(90)-НО-MB(220)-300x100</t>
  </si>
  <si>
    <t>Клапан КПС-1м(90)-НО-MB(220)-350x100</t>
  </si>
  <si>
    <t>Клапан КПС-1м(90)-НО-MB(220)-400x100</t>
  </si>
  <si>
    <t>Клапан КПС-1м(90)-НО-MB(220)-450x100</t>
  </si>
  <si>
    <t>Клапан КПС-1м(90)-НО-MB(220)-500x100</t>
  </si>
  <si>
    <t>Клапан КПС-1м(90)-НО-MB(220)-550x100</t>
  </si>
  <si>
    <t>Клапан КПС-1м(90)-НО-MB(220)-600x100</t>
  </si>
  <si>
    <t>Клапан КПС-1м(90)-НО-MB(220)-650x100</t>
  </si>
  <si>
    <t>Клапан КПС-1м(90)-НО-MB(220)-700x100</t>
  </si>
  <si>
    <t>Клапан КПС-1м(90)-НО-MB(220)-750x100</t>
  </si>
  <si>
    <t>Клапан КПС-1м(90)-НО-MB(220)-800x100</t>
  </si>
  <si>
    <t>Клапан КПС-1м(90)-НО-MB(220)-850x100</t>
  </si>
  <si>
    <t>Клапан КПС-1м(90)-НО-MB(220)-900x100</t>
  </si>
  <si>
    <t>Клапан КПС-1м(90)-НО-MB(220)-950x100</t>
  </si>
  <si>
    <t>Клапан КПС-1м(90)-НО-MB(220)-1000x100</t>
  </si>
  <si>
    <t>Клапан КПС-1м(90)-НО-MB(220)-1050x100</t>
  </si>
  <si>
    <t>Клапан КПС-1м(90)-НО-MB(220)-1100x100</t>
  </si>
  <si>
    <t>Клапан КПС-1м(90)-НО-MB(220)-1150x100</t>
  </si>
  <si>
    <t>Клапан КПС-1м(90)-НО-MB(220)-1200x100</t>
  </si>
  <si>
    <t>Клапан КПС-1м(90)-НО-MB(220)-1250x100</t>
  </si>
  <si>
    <t>Клапан КПС-1м(90)-НО-MB(220)-1300x100</t>
  </si>
  <si>
    <t>Клапан КПС-1м(90)-НО-MB(220)-1350x100</t>
  </si>
  <si>
    <t>Клапан КПС-1м(90)-НО-MB(220)-1400x100</t>
  </si>
  <si>
    <t>Клапан КПС-1м(90)-НО-MB(220)-1450x100</t>
  </si>
  <si>
    <t>Клапан КПС-1м(90)-НО-MB(220)-1500x100</t>
  </si>
  <si>
    <t>Клапан КПС-1м(90)-НО-MB(220)-1550x100</t>
  </si>
  <si>
    <t>Клапан КПС-1м(90)-НО-MB(220)-1600x100</t>
  </si>
  <si>
    <t>Клапан КПС-1м(90)-НО-MB(220)-1650x100</t>
  </si>
  <si>
    <t>Клапан КПС-1м(90)-НО-MB(220)-1700x100</t>
  </si>
  <si>
    <t>Клапан КПС-1м(90)-НО-MB(220)-1850x100</t>
  </si>
  <si>
    <t>Клапан КПС-1м(90)-НО-MB(220)-1900x100</t>
  </si>
  <si>
    <t>Клапан КПС-1м(90)-НО-MB(220)-1950x100</t>
  </si>
  <si>
    <t>Клапан КПС-1м(90)-НО-MB(220)-2000x100</t>
  </si>
  <si>
    <t>Клапан КПС-1м(90)-НО-MB(220)-ф100</t>
  </si>
  <si>
    <t>Клапан КПС-1м(90)-НО-MB(220)-ф125</t>
  </si>
  <si>
    <t>Клапан КПС-1м(90)-НО-MB(220)-ф140</t>
  </si>
  <si>
    <t>Клапан КПС-1м(90)-НО-MB(220)-ф160</t>
  </si>
  <si>
    <t>Клапан КПС-1м(90)-НО-MB(220)-ф180</t>
  </si>
  <si>
    <t>Клапан КПС-1м(90)-НО-MB(220)-ф200</t>
  </si>
  <si>
    <t>Клапан КПС-1м(90)-НО-MB(220)-ф225</t>
  </si>
  <si>
    <t>Клапан КПС-1м(90)-НО-MB(220)-ф250</t>
  </si>
  <si>
    <t>Клапан КПС-1м(90)-НО-MB(220)-ф280</t>
  </si>
  <si>
    <t>Клапан КПС-1м(90)-НО-MB(220)-ф315</t>
  </si>
  <si>
    <t>Клапан КПС-1м(90)-НО-MB(220)-ф355</t>
  </si>
  <si>
    <t>Клапан КПС-1м(90)-НО-MB(220)-ф400</t>
  </si>
  <si>
    <t>Клапан КПС-1м(90)-НО-MB(220)-ф450</t>
  </si>
  <si>
    <t>Клапан КПС-1м(90)-НО-MB(220)-ф500</t>
  </si>
  <si>
    <t>Клапан КПС-1м(90)-НО-MB(220)-ф560</t>
  </si>
  <si>
    <t>Клапан КПС-2м-НО-MB(220)-100x100</t>
  </si>
  <si>
    <t>Клапан КПС-2м-НО-MB(220)-150x100</t>
  </si>
  <si>
    <t>Клапан КПС-2м-НО-MB(220)-200x100</t>
  </si>
  <si>
    <t>Клапан КПС-2м-НО-MB(220)-250x100</t>
  </si>
  <si>
    <t>Клапан КПС-2м-НО-MB(220)-300x100</t>
  </si>
  <si>
    <t>Клапан КПС-2м-НО-MB(220)-350x100</t>
  </si>
  <si>
    <t>Клапан КПС-2м-НО-MB(220)-400x100</t>
  </si>
  <si>
    <t>Клапан КПС-2м-НО-MB(220)-450x100</t>
  </si>
  <si>
    <t>Клапан КПС-2м-НО-MB(220)-500x100</t>
  </si>
  <si>
    <t>Клапан КПС-2м-НО-MB(220)-550x100</t>
  </si>
  <si>
    <t>Клапан КПС-2м-НО-MB(220)-600x100</t>
  </si>
  <si>
    <t>Клапан КПС-2м-НО-MB(220)-650x100</t>
  </si>
  <si>
    <t>Клапан КПС-2м-НО-MB(220)-700x100</t>
  </si>
  <si>
    <t>Клапан КПС-2м-НО-MB(220)-750x100</t>
  </si>
  <si>
    <t>Клапан КПС-2м-НО-MB(220)-800x100</t>
  </si>
  <si>
    <t>Клапан КПС-2м-НО-MB(220)-850x100</t>
  </si>
  <si>
    <t>Клапан КПС-2м-НО-MB(220)-900x100</t>
  </si>
  <si>
    <t>Клапан КПС-2м-НО-MB(220)-1000x100</t>
  </si>
  <si>
    <t>Клапан КПС-2м-НО-MB(220)-1100x100</t>
  </si>
  <si>
    <t>Клапан КПС-2м-НО-MB(220)-1150x100</t>
  </si>
  <si>
    <t>Клапан КПС-2м-НО-MB(220)-1200x100</t>
  </si>
  <si>
    <t>Клапан КПС-2м-НО-MB(220)-1250x100</t>
  </si>
  <si>
    <t>Клапан КПС-2м-НО-MB(220)-1300x100</t>
  </si>
  <si>
    <t>Клапан КПС-2м-НО-MB(220)-1350x100</t>
  </si>
  <si>
    <t>Клапан КПС-2м-НО-MB(220)-1400x100</t>
  </si>
  <si>
    <t>Клапан КПС-2м-НО-MB(220)-1450x100</t>
  </si>
  <si>
    <t>Клапан КПС-2м-НО-MB(220)-1500x100</t>
  </si>
  <si>
    <t>Клапан КПС-1м(90)-НО-ЭМ(220)-ф100</t>
  </si>
  <si>
    <t>Клапан КПС-1м(90)-НО-ЭМ(220)-ф125</t>
  </si>
  <si>
    <t>Клапан КПС-1м(90)-НО-ЭМ(220)-ф140</t>
  </si>
  <si>
    <t>Клапан КПС-1м(90)-НО-ЭМ(220)-ф160</t>
  </si>
  <si>
    <t>Клапан КПС-1м(90)-НО-ЭМ(220)-ф180</t>
  </si>
  <si>
    <t>Клапан КПС-1м(90)-НО-ЭМ(220)-ф200</t>
  </si>
  <si>
    <t>Клапан КПС-1м(90)-НО-ЭМ(220)-ф225</t>
  </si>
  <si>
    <t>Клапан КПС-1м(90)-НО-ЭМ(220)-ф250</t>
  </si>
  <si>
    <t>Клапан КПС-1м(90)-НО-ЭМ(220)-ф280</t>
  </si>
  <si>
    <t>Клапан КПС-1м(90)-НО-ЭМ(220)-ф315</t>
  </si>
  <si>
    <t>Клапан КПС-1м(90)-НО-ЭМ(220)-ф355</t>
  </si>
  <si>
    <t>Клапан КПС-1м(90)-НО-ЭМ(220)-ф400</t>
  </si>
  <si>
    <t>Клапан КПС-1м(90)-НО-ЭМ(220)-ф450</t>
  </si>
  <si>
    <t>Клапан КПС-1м(90)-НО-ЭМ(220)-ф500</t>
  </si>
  <si>
    <t>Клапан КПС-1м(90)-НО-ЭМ(220)-ф560</t>
  </si>
  <si>
    <t>Клапан КПС-1м(90)-НО-ЭМ(220)-150x150</t>
  </si>
  <si>
    <t>Клапан КПС-1м(90)-НО-ЭМ(220)-200x150</t>
  </si>
  <si>
    <t>Клапан КПС-1м(90)-НО-ЭМ(220)-250x150</t>
  </si>
  <si>
    <t>Клапан КПС-1м(90)-НО-ЭМ(220)-300x150</t>
  </si>
  <si>
    <t>Клапан КПС-1м(90)-НО-ЭМ(220)-350x150</t>
  </si>
  <si>
    <t>Клапан КПС-1м(90)-НО-ЭМ(220)-400x150</t>
  </si>
  <si>
    <t>Клапан КПС-1м(90)-НО-ЭМ(220)-450x150</t>
  </si>
  <si>
    <t>Клапан КПС-1м(90)-НО-ЭМ(220)-500x150</t>
  </si>
  <si>
    <t>Клапан КПС-1м(90)-НО-ЭМ(220)-550x150</t>
  </si>
  <si>
    <t>Клапан КПС-1м(90)-НО-ЭМ(220)-600x150</t>
  </si>
  <si>
    <t>Клапан КПС-1м(90)-НО-ЭМ(220)-650x150</t>
  </si>
  <si>
    <t>Клапан КПС-1м(90)-НО-ЭМ(220)-700x150</t>
  </si>
  <si>
    <t>Клапан КПС-1м(90)-НО-ЭМ(220)-750x150</t>
  </si>
  <si>
    <t>Клапан КПС-1м(90)-НО-ЭМ(220)-800x150</t>
  </si>
  <si>
    <t>Клапан КПС-1м(90)-НО-ЭМ(220)-850x150</t>
  </si>
  <si>
    <t>Клапан КПС-1м(90)-НО-ЭМ(220)-900x150</t>
  </si>
  <si>
    <t>Клапан КПС-1м(90)-НО-ЭМ(220)-950x150</t>
  </si>
  <si>
    <t>Клапан КПС-1м(90)-НО-ЭМ(220)-1000x150</t>
  </si>
  <si>
    <t>Клапан КПС-1м(90)-НО-ЭМ(220)-1050x150</t>
  </si>
  <si>
    <t>Клапан КПС-1м(90)-НО-ЭМ(220)-1100x150</t>
  </si>
  <si>
    <t>Клапан КПС-1м(90)-НО-ЭМ(220)-1150x150</t>
  </si>
  <si>
    <t>Клапан КПС-1м(90)-НО-ЭМ(220)-1200x150</t>
  </si>
  <si>
    <t>Регулятор скорости VTY 0.5</t>
  </si>
  <si>
    <t>Регулятор скорости VTY 1.5</t>
  </si>
  <si>
    <t>Регулирующая заслонка VKDR-ф100-R</t>
  </si>
  <si>
    <t>Регулирующая заслонка VKDR-ф125-R</t>
  </si>
  <si>
    <t>Регулирующая заслонка VKDR-ф160-R</t>
  </si>
  <si>
    <t>Регулирующая заслонка VKDR-ф200-R</t>
  </si>
  <si>
    <t>Регулирующая заслонка VKDR-ф250-R</t>
  </si>
  <si>
    <t>Регулирующая заслонка VKDR-ф315-R</t>
  </si>
  <si>
    <t>Решетка   1 300х1 000 </t>
  </si>
  <si>
    <t>Решетка   1 200х1 000 </t>
  </si>
  <si>
    <t>Решетка   1 100х1 000 </t>
  </si>
  <si>
    <t>Решетка   1 000х1 000 </t>
  </si>
  <si>
    <t>Решетка   1 000х500 </t>
  </si>
  <si>
    <t>Решетка   950х950 </t>
  </si>
  <si>
    <t>Решетка   900х900</t>
  </si>
  <si>
    <t>Решетка   900х500 </t>
  </si>
  <si>
    <t>Решетка   850х850 </t>
  </si>
  <si>
    <t>Решетка   800х800 </t>
  </si>
  <si>
    <t>Решетка   800х500</t>
  </si>
  <si>
    <t>Решетка   750х750 </t>
  </si>
  <si>
    <t>Решетка   700х700 </t>
  </si>
  <si>
    <t>Решетка   700х400 </t>
  </si>
  <si>
    <t>Решетка   650х650 </t>
  </si>
  <si>
    <t>Решетка   600х600 </t>
  </si>
  <si>
    <t>Решетка   600х350 </t>
  </si>
  <si>
    <t>Решетка   600х300 </t>
  </si>
  <si>
    <t>Решетка   550х550 </t>
  </si>
  <si>
    <t>Решетка   500х500 </t>
  </si>
  <si>
    <t>Решетка   500х300 </t>
  </si>
  <si>
    <t>Решетка   500х250 </t>
  </si>
  <si>
    <t>Решетка   450х450</t>
  </si>
  <si>
    <t>Решетка   400х400 </t>
  </si>
  <si>
    <t>Решетка   400х200 </t>
  </si>
  <si>
    <t>Решетка   350х350 </t>
  </si>
  <si>
    <t>Решетка   300х300 </t>
  </si>
  <si>
    <t>Решетка   250х250 </t>
  </si>
  <si>
    <t>Решетка   200х200 </t>
  </si>
  <si>
    <t>Решетка   150х150 </t>
  </si>
  <si>
    <t>Решетка   100х100</t>
  </si>
  <si>
    <t>Решетка   1 000х600 </t>
  </si>
  <si>
    <t>Решетка   900х600 </t>
  </si>
  <si>
    <t>Решетка   800х600 </t>
  </si>
  <si>
    <t>Решетка   800х500 </t>
  </si>
  <si>
    <t>Решетка   700х600 </t>
  </si>
  <si>
    <t>Решетка   250х250 </t>
  </si>
  <si>
    <t>Решетка   600х600</t>
  </si>
  <si>
    <t>Решетка   600х350 </t>
  </si>
  <si>
    <t>Решетка   550х550  </t>
  </si>
  <si>
    <t>Решетка   500х500</t>
  </si>
  <si>
    <t>Решетка   450х450 </t>
  </si>
  <si>
    <t>Решетка   250х250</t>
  </si>
  <si>
    <t>Решетка   100х100 </t>
  </si>
  <si>
    <t>Решетка  1 000х500 </t>
  </si>
  <si>
    <t>Решетка  900х500 </t>
  </si>
  <si>
    <t>Решетка  800х500 </t>
  </si>
  <si>
    <t>Решетка  700х400 </t>
  </si>
  <si>
    <t>Решетка  600х600 </t>
  </si>
  <si>
    <t>Решетка  600х350 </t>
  </si>
  <si>
    <t>Решетка  600х300 </t>
  </si>
  <si>
    <t>Решетка  550х550 </t>
  </si>
  <si>
    <t>Решетка  500х500</t>
  </si>
  <si>
    <t>Решетка  500х300 </t>
  </si>
  <si>
    <t>Решетка  500х250 </t>
  </si>
  <si>
    <t>Решетка  450х450 </t>
  </si>
  <si>
    <t>Решетка  400х400 </t>
  </si>
  <si>
    <t>Решетка  400х200 </t>
  </si>
  <si>
    <t>Решетка  350х350 </t>
  </si>
  <si>
    <t>Решетка  300х300 </t>
  </si>
  <si>
    <t>Решетка  250х250 </t>
  </si>
  <si>
    <t>Решетка  200х200 </t>
  </si>
  <si>
    <t>Решетка  150х150 </t>
  </si>
  <si>
    <t>Решетка  100х100 </t>
  </si>
  <si>
    <t>Решетка  2 800х2 200 </t>
  </si>
  <si>
    <t>Решетка  2 700х2 200 </t>
  </si>
  <si>
    <t>Решетка  2 600х2 200 </t>
  </si>
  <si>
    <t>Решетка  2 500х2 200 </t>
  </si>
  <si>
    <t>Решетка  2 400х2 200 </t>
  </si>
  <si>
    <t>Решетка  2 300х2 200 </t>
  </si>
  <si>
    <t>Решетка  2 200х2 200 </t>
  </si>
  <si>
    <t>Решетка  2 100х2 100 </t>
  </si>
  <si>
    <t>Решетка  2 000х2 000 </t>
  </si>
  <si>
    <t>Решетка  1 900х1 900 </t>
  </si>
  <si>
    <t>Решетка  1 800х1 800 </t>
  </si>
  <si>
    <t>Решетка  1 700х1 700 </t>
  </si>
  <si>
    <t>Решетка  1 600х1 600 </t>
  </si>
  <si>
    <t>Решетка  1 500х1 500 </t>
  </si>
  <si>
    <t>Решетка  1 400х1 400 </t>
  </si>
  <si>
    <t>Решетка  1 300х1 300 </t>
  </si>
  <si>
    <t>Решетка  1 200х1 200 </t>
  </si>
  <si>
    <t>Решетка  1 100х1 100 </t>
  </si>
  <si>
    <t>Решетка  1 000х1 000 </t>
  </si>
  <si>
    <t>Решетка  900х900 </t>
  </si>
  <si>
    <t>Решетка  800х800 </t>
  </si>
  <si>
    <t>Решетка  700х700 </t>
  </si>
  <si>
    <t>Решетка  600х350 </t>
  </si>
  <si>
    <t>Решетка  600х300 </t>
  </si>
  <si>
    <t>Решетка  500х500 </t>
  </si>
  <si>
    <t>Решетка  500х300 </t>
  </si>
  <si>
    <t>Решетка  500х250 </t>
  </si>
  <si>
    <t>Решетка  400х200 </t>
  </si>
  <si>
    <t>Решетка  100х100 </t>
  </si>
  <si>
    <t>Решетка  1 000х800</t>
  </si>
  <si>
    <t>Решетка  1 000х500</t>
  </si>
  <si>
    <t>Решетка  900х800</t>
  </si>
  <si>
    <t>Решетка  900х500</t>
  </si>
  <si>
    <t>Решетка  800х800</t>
  </si>
  <si>
    <t>Решетка  800х500</t>
  </si>
  <si>
    <t>Решетка  750х750</t>
  </si>
  <si>
    <t>Решетка  700х700</t>
  </si>
  <si>
    <t>Решетка  700х400</t>
  </si>
  <si>
    <t>Решетка  650х650</t>
  </si>
  <si>
    <t>Решетка  600х600</t>
  </si>
  <si>
    <t>Решетка  600х350</t>
  </si>
  <si>
    <t>Решетка  600х300</t>
  </si>
  <si>
    <t>Решетка  550х550</t>
  </si>
  <si>
    <t>Решетка  500х500</t>
  </si>
  <si>
    <t>Решетка  500х300</t>
  </si>
  <si>
    <t>Решетка  500х250</t>
  </si>
  <si>
    <t>Решетка  450х450</t>
  </si>
  <si>
    <t>Решетка  400х400</t>
  </si>
  <si>
    <t>Решетка  400х200</t>
  </si>
  <si>
    <t>Решетка  350х350</t>
  </si>
  <si>
    <t>Решетка  300х300</t>
  </si>
  <si>
    <t>Решетка  250х250</t>
  </si>
  <si>
    <t>Решетка  200х200</t>
  </si>
  <si>
    <t>Решетка  150х150</t>
  </si>
  <si>
    <t>Решетка  100х100</t>
  </si>
  <si>
    <t>Решетка 1 000х800 </t>
  </si>
  <si>
    <t>Решетка 1 000х500 </t>
  </si>
  <si>
    <t>Решетка 950х800 </t>
  </si>
  <si>
    <t>Решетка 900х800 </t>
  </si>
  <si>
    <t>Решетка 900х500 </t>
  </si>
  <si>
    <t>Решетка 850х800 </t>
  </si>
  <si>
    <t>Решетка 800х800 </t>
  </si>
  <si>
    <t>Решетка 800х500 </t>
  </si>
  <si>
    <t>Решетка 750х750 </t>
  </si>
  <si>
    <t>Решетка 700х700 </t>
  </si>
  <si>
    <t>Решетка 700х400 </t>
  </si>
  <si>
    <t>Решетка 650х650 </t>
  </si>
  <si>
    <t>Решетка 600х600 </t>
  </si>
  <si>
    <t>Решетка 600х350 </t>
  </si>
  <si>
    <t>Решетка 600х300</t>
  </si>
  <si>
    <t>Решетка 550х550 </t>
  </si>
  <si>
    <t>Решетка 500х500 </t>
  </si>
  <si>
    <t>Решетка 500х300 </t>
  </si>
  <si>
    <t>Решетка 500х250 </t>
  </si>
  <si>
    <t>Решетка 450х450 </t>
  </si>
  <si>
    <t>Решетка 400х400 </t>
  </si>
  <si>
    <t>Решетка 350х350 </t>
  </si>
  <si>
    <t>Решетка 300х300</t>
  </si>
  <si>
    <t>Решетка 250х250</t>
  </si>
  <si>
    <t>Решетка 200х200 </t>
  </si>
  <si>
    <t>Решетка 150х150</t>
  </si>
  <si>
    <t>Решетка 100х100 </t>
  </si>
  <si>
    <t>Регулируемый щелевой диффузор с клапаном АДЛ-КЗ 2000 (1)</t>
  </si>
  <si>
    <t>Регулируемый щелевой диффузор с клапаном АДЛ-КЗ 1500 (1)</t>
  </si>
  <si>
    <t>Регулируемый щелевой диффузор с клапаном АДЛ-КЗ 1200 (1)</t>
  </si>
  <si>
    <t>Регулируемый щелевой диффузор с клапаном АДЛ-КЗ 900 (1)</t>
  </si>
  <si>
    <t>Регулируемый щелевой диффузор с клапаном АДЛ-КЗ 500 (3)</t>
  </si>
  <si>
    <t>Регулируемый щелевой диффузор с клапаном АДЛ-КЗ 500 (2)</t>
  </si>
  <si>
    <t>Регулируемый щелевой диффузор с клапаном АДЛ-КЗ 500 (1)</t>
  </si>
  <si>
    <t>Регулируемый щелевой диффузор с клапаном АДЛ-КЗ 300 (6)</t>
  </si>
  <si>
    <t>Регулируемый щелевой диффузор с клапаном АДЛ-КЗ 300 (5)</t>
  </si>
  <si>
    <t>Регулируемый щелевой диффузор с клапаном АДЛ-КЗ 300 (4)</t>
  </si>
  <si>
    <t>Регулируемый щелевой диффузор с клапаном АДЛ-КЗ 300 (3)</t>
  </si>
  <si>
    <t>Регулируемый щелевой диффузор с клапаном АДЛ-КЗ 300 (2)</t>
  </si>
  <si>
    <t>Регулируемый щелевой диффузор с клапаном АДЛ-КЗ 300 (1)</t>
  </si>
  <si>
    <t xml:space="preserve">Однорядная регулируемая решетка  </t>
  </si>
  <si>
    <t xml:space="preserve">Нерегулируемая наружная решетка </t>
  </si>
  <si>
    <t>Регулируемый щелевой диффузор с клапаном АДЛ-КЗ</t>
  </si>
  <si>
    <t>Внимание! Позиции в прайсе указаны для примера, цена розничная. Для расчета корректной заявки свяжитесь с отделом продаж.</t>
  </si>
  <si>
    <t>Отдел продаж - 8(3452) 44-22-22</t>
  </si>
  <si>
    <t>Клапан КПС-1м(90)-НО-MB(220)-ф630</t>
  </si>
  <si>
    <t>Клапан КПС-1м(90)-НО-MB(220)-ф710</t>
  </si>
  <si>
    <t>Клапан КПС-1м(90)-НО-MB(220)-ф800</t>
  </si>
  <si>
    <t>Клапан КПС-1м(90)-НО-MB(220)-ф900</t>
  </si>
  <si>
    <t>Клапан КПС-1м(90)-НО-MB(220)-ф1000</t>
  </si>
  <si>
    <t>Сумма</t>
  </si>
  <si>
    <t>Клапан КПС-1м(60)-НО-MB(220)-100x100</t>
  </si>
  <si>
    <t>Клапан КПС-1м(60)-НО-MB(220)-150x150</t>
  </si>
  <si>
    <t>Клапан КПС-1м(60)-НО-MB(220)-200x200</t>
  </si>
  <si>
    <t>Клапан КПС-1м(60)-НО-MB(220)-300x300</t>
  </si>
  <si>
    <t>Клапан КПС-1м(60)-НО-MB(220)-400x400</t>
  </si>
  <si>
    <t>Клапан КПС-1м(60)-НО-MB(220)-450x450</t>
  </si>
  <si>
    <t>Клапан КПС-1м(60)-НО-MB(220)-500x500</t>
  </si>
  <si>
    <t>Клапан КПС-1м(60)-НО-MB(220)-550x550</t>
  </si>
  <si>
    <t>Клапан КПС-1м(60)-НО-MB(220)-600x600</t>
  </si>
  <si>
    <t>Клапан КПС-1м(60)-НО-MB(220)-650x650</t>
  </si>
  <si>
    <t>Клапан КПС-1м(60)-НО-MB(220)-700x700</t>
  </si>
  <si>
    <t>Клапан КПС-1м(60)-НО-MB(220)-750x750</t>
  </si>
  <si>
    <t>Клапан КПС-1м(60)-НО-MB(220)-800x800</t>
  </si>
  <si>
    <t>Клапан КПС-1м(60)-НО-MB(220)-850x850</t>
  </si>
  <si>
    <t>Клапан КПС-1м(60)-НО-MB(220)-900x900</t>
  </si>
  <si>
    <t>Клапан КПС-1м(60)-НО-MB(220)-950x950</t>
  </si>
  <si>
    <t>Клапан КПС-1м(60)-НО-MB(220)-1000x1000</t>
  </si>
  <si>
    <t>Клапан КПС-1м(60)-НО-MB(220)-1050x1050</t>
  </si>
  <si>
    <t>Клапан КПС-1м(60)-НО-MB(220)-1100x1100</t>
  </si>
  <si>
    <t>Клапан КПС-1м(60)-НО-MB(220)-1150x1150</t>
  </si>
  <si>
    <t>Клапан КПС-1м(60)-НО-MB(220)-1200x1200</t>
  </si>
  <si>
    <t>Клапан КПС-1м(60)-НО-MB(220)-ф100</t>
  </si>
  <si>
    <t>Клапан КПС-1м(60)-НО-MB(220)-ф125</t>
  </si>
  <si>
    <t>Клапан КПС-1м(60)-НО-MB(220)-ф140</t>
  </si>
  <si>
    <t>Клапан КПС-1м(60)-НО-MB(220)-ф160</t>
  </si>
  <si>
    <t>Клапан КПС-1м(60)-НО-MB(220)-ф180</t>
  </si>
  <si>
    <t>Клапан КПС-1м(60)-НО-MB(220)-ф200</t>
  </si>
  <si>
    <t>Клапан КПС-1м(60)-НО-MB(220)-ф225</t>
  </si>
  <si>
    <t>Клапан КПС-1м(60)-НО-MB(220)-ф250</t>
  </si>
  <si>
    <t>Клапан КПС-1м(60)-НО-MB(220)-ф280</t>
  </si>
  <si>
    <t>Клапан КПС-1м(60)-НО-MB(220)-ф315</t>
  </si>
  <si>
    <t>Клапан КПС-1м(60)-НО-MB(220)-ф355</t>
  </si>
  <si>
    <t>Клапан КПС-1м(60)-НО-MB(220)-ф400</t>
  </si>
  <si>
    <t>Клапан КПС-1м(60)-НО-MB(220)-ф450</t>
  </si>
  <si>
    <t>Клапан КПС-1м(60)-НО-MB(220)-ф500</t>
  </si>
  <si>
    <t>Клапан КПС-1м(60)-НО-MB(220)-ф560</t>
  </si>
  <si>
    <t>Клапан КПС-1м(60)-НО-MB(220)-ф630</t>
  </si>
  <si>
    <t>Клапан КПС-1м(60)-НО-MB(220)-ф710</t>
  </si>
  <si>
    <t>Клапан КПС-1м(60)-НО-MB(220)-ф800</t>
  </si>
  <si>
    <t>Клапан КПС-1м(60)-НО-MB(220)-ф900</t>
  </si>
  <si>
    <t>Клапан КПС-1м(60)-НО-MB(220)-ф1000</t>
  </si>
  <si>
    <t>Клапан КДМ-2м-MBE(220)-300x300-ВН</t>
  </si>
  <si>
    <t>Клапан КДМ-2м-MBE(220)-350x350-ВН</t>
  </si>
  <si>
    <t>Клапан КДМ-2м-MBE(220)-400x400-ВН</t>
  </si>
  <si>
    <t>Клапан КДМ-2м-MBE(220)-450x450-ВН</t>
  </si>
  <si>
    <t>Клапан КДМ-2м-MBE(220)-500x500-ВН</t>
  </si>
  <si>
    <t>Клапан КДМ-2м-MBE(220)-550x550-ВН</t>
  </si>
  <si>
    <t>Клапан КДМ-2м-MBE(220)-600x600-ВН</t>
  </si>
  <si>
    <t>Клапан КДМ-2м-MBE(220)-650x650-ВН</t>
  </si>
  <si>
    <t>Клапан КДМ-2м-MBE(220)-700x700-ВН</t>
  </si>
  <si>
    <t>Клапан КДМ-2м-MBE(220)-750x750-ВН</t>
  </si>
  <si>
    <t>Клапан КДМ-2м-MBE(220)-800x800-ВН</t>
  </si>
  <si>
    <t>Клапан КДМ-2м-MBE(220)-850x850-ВН</t>
  </si>
  <si>
    <t>Клапан КДМ-2м-MBE(220)-900x900-ВН</t>
  </si>
  <si>
    <t>Клапан КДМ-2м-MBE(220)-950x950-ВН</t>
  </si>
  <si>
    <t>Клапан КДМ-2м-MBE(220)-1000x1000-ВН</t>
  </si>
  <si>
    <t>Клапан КДМ-2м-MBE(220)-1050x1050-ВН</t>
  </si>
  <si>
    <t>Клапан КДМ-2м-MBE(220)-1100x1100-ВН</t>
  </si>
  <si>
    <t>Клапан КДМ-2м-MBE(220)-1150x1150-ВН</t>
  </si>
  <si>
    <t>Клапан КДМ-2м-MBE(220)-1200x1200-ВН</t>
  </si>
  <si>
    <t>Клапан дымоудаления.Предел огнестойкости клапана КДМ-2м Е90. Согласно СП 7.13130.2013 п.7.19, клапаны дымоудаления комплектуются реверсивным приводом.</t>
  </si>
  <si>
    <t>Клапан огнезадерживающий с электромагнитным приводом. Предел огнестойкости 60 минут.</t>
  </si>
  <si>
    <t>Клапан КПС-1м(60)-НО-ЭМ(220)-150x150</t>
  </si>
  <si>
    <t>Клапан КПС-1м(60)-НО-ЭМ(220)-200x150</t>
  </si>
  <si>
    <t>Клапан КПС-1м(60)-НО-ЭМ(220)-250x150</t>
  </si>
  <si>
    <t>Клапан КПС-1м(60)-НО-ЭМ(220)-300x150</t>
  </si>
  <si>
    <t>Клапан КПС-1м(60)-НО-ЭМ(220)-350x150</t>
  </si>
  <si>
    <t>Клапан КПС-1м(60)-НО-ЭМ(220)-400x150</t>
  </si>
  <si>
    <t>Клапан КПС-1м(60)-НО-ЭМ(220)-450x150</t>
  </si>
  <si>
    <t>Клапан КПС-1м(60)-НО-ЭМ(220)-500x150</t>
  </si>
  <si>
    <t>Клапан КПС-1м(60)-НО-ЭМ(220)-550x150</t>
  </si>
  <si>
    <t>Клапан КПС-1м(60)-НО-ЭМ(220)-600x150</t>
  </si>
  <si>
    <t>Клапан КПС-1м(60)-НО-ЭМ(220)-650x150</t>
  </si>
  <si>
    <t>Клапан КПС-1м(60)-НО-ЭМ(220)-700x150</t>
  </si>
  <si>
    <t>Клапан КПС-1м(60)-НО-ЭМ(220)-750x150</t>
  </si>
  <si>
    <t>Клапан КПС-1м(60)-НО-ЭМ(220)-800x150</t>
  </si>
  <si>
    <t>Клапан КПС-1м(60)-НО-ЭМ(220)-850x150</t>
  </si>
  <si>
    <t>Клапан КПС-1м(60)-НО-ЭМ(220)-900x150</t>
  </si>
  <si>
    <t>Клапан КПС-1м(60)-НО-ЭМ(220)-950x150</t>
  </si>
  <si>
    <t>Клапан КПС-1м(60)-НО-ЭМ(220)-1000x150</t>
  </si>
  <si>
    <t>Клапан КПС-1м(60)-НО-ЭМ(220)-1050x150</t>
  </si>
  <si>
    <t>Клапан КПС-1м(60)-НО-ЭМ(220)-1100x150</t>
  </si>
  <si>
    <t>Клапан КПС-1м(60)-НО-ЭМ(220)-1150x150</t>
  </si>
  <si>
    <t>Клапан КПС-1м(60)-НО-ЭМ(220)-ф100</t>
  </si>
  <si>
    <t>Клапан КПС-1м(60)-НО-ЭМ(220)-ф125</t>
  </si>
  <si>
    <t>Клапан КПС-1м(60)-НО-ЭМ(220)-ф140</t>
  </si>
  <si>
    <t>Клапан КПС-1м(60)-НО-ЭМ(220)-ф160</t>
  </si>
  <si>
    <t>Клапан КПС-1м(60)-НО-ЭМ(220)-ф180</t>
  </si>
  <si>
    <t>Клапан КПС-1м(60)-НО-ЭМ(220)-ф200</t>
  </si>
  <si>
    <t>Клапан КПС-1м(60)-НО-ЭМ(220)-ф225</t>
  </si>
  <si>
    <t>Клапан КПС-1м(60)-НО-ЭМ(220)-ф250</t>
  </si>
  <si>
    <t>Клапан КПС-1м(60)-НО-ЭМ(220)-ф280</t>
  </si>
  <si>
    <t>Клапан КПС-1м(60)-НО-ЭМ(220)-ф315</t>
  </si>
  <si>
    <t>Клапан КПС-1м(60)-НО-ЭМ(220)-ф355</t>
  </si>
  <si>
    <t>Клапан КПС-1м(60)-НО-ЭМ(220)-ф400</t>
  </si>
  <si>
    <t>Клапан КПС-1м(60)-НО-ЭМ(220)-ф450</t>
  </si>
  <si>
    <t>Клапан КПС-1м(60)-НО-ЭМ(220)-ф500</t>
  </si>
  <si>
    <t>Клапан КПС-1м(60)-НО-ЭМ(220)-ф560</t>
  </si>
  <si>
    <t>Клапан огнезадерживающий с электромагнитным приводом. Предел огнестойкости 90 минут</t>
  </si>
  <si>
    <t>Клапан обратный VKOR ф100</t>
  </si>
  <si>
    <t>Клапан обратный VKOR ф125</t>
  </si>
  <si>
    <t>Клапан обратный VKOR ф160</t>
  </si>
  <si>
    <t>Клапан обратный VKOR ф200</t>
  </si>
  <si>
    <t>Клапан обратный VKOR ф250</t>
  </si>
  <si>
    <t>Клапан обратный VKOR ф315</t>
  </si>
  <si>
    <t>Клапан обратный</t>
  </si>
  <si>
    <t>Клапан огнезадерживающий КПС-1м(60)-НО-МВ</t>
  </si>
  <si>
    <t>Клапан огнезадерживающий КПС-1м(90)-НО-МВ</t>
  </si>
  <si>
    <t>Клапан огнезадерживающий КДМ2м</t>
  </si>
  <si>
    <t>Клапан огнезадерживающий КПС-1м(60)-НО-ЭМ</t>
  </si>
  <si>
    <t>Клапан огнезадерживающий КПС-1м(90)-НО-ЭМ</t>
  </si>
  <si>
    <t>Клапан огнезадерживающий из оцинкованной стали.Привод электромеханический с возратной пружиной. Предел огнестойкости 60 минут</t>
  </si>
  <si>
    <t>Клапан огнезадерживающий из оцинкованной стали.Привод электромеханический с возратной пружиной. Предел огнестойкости 90 минут</t>
  </si>
  <si>
    <t>Клапан огнезадерживающий из оцинкованной стали.Привод электромеханический с возратной пружиной. Предел огнестойкости 120 минут.</t>
  </si>
  <si>
    <t>Воздуховод гибкий изолированный 102х10</t>
  </si>
  <si>
    <t>Воздуховод гибкий изолированный 127х10</t>
  </si>
  <si>
    <t>Воздуховод гибкий изолированный 160х10</t>
  </si>
  <si>
    <t>Воздуховод гибкий изолированный 203х10</t>
  </si>
  <si>
    <t>Воздуховод гибкий изолированный 254х10</t>
  </si>
  <si>
    <t>Воздуховод гибкий изолированный 315х10</t>
  </si>
  <si>
    <t>Воздуховод гибкий изолированный 356х10</t>
  </si>
  <si>
    <t>Воздуховод гибкий неизолированный D102мм (10м)</t>
  </si>
  <si>
    <t>Воздуховод гибкий неизолированный D127мм (10м)</t>
  </si>
  <si>
    <t>Воздуховод гибкий неизолированный D160мм (10м)</t>
  </si>
  <si>
    <t>Воздуховод гибкий неизолированный D203мм (10м)</t>
  </si>
  <si>
    <t>Воздуховод гибкий неизолированный D254мм (10м)</t>
  </si>
  <si>
    <t>Воздуховод гибкий неизолированный D315мм (10м)</t>
  </si>
  <si>
    <t>Воздуховод гибкий неизолированный D356мм (10м)</t>
  </si>
  <si>
    <t>Скотч ал. 50 мм*38м (24 шт в уп.)</t>
  </si>
  <si>
    <t>Скотч алюминиевый 75*38 (16 шт в уп.)</t>
  </si>
  <si>
    <t>Диффузор вытяжной 100мм</t>
  </si>
  <si>
    <t>Диффузор вытяжной 125мм</t>
  </si>
  <si>
    <t>Диффузор вытяжной 160мм</t>
  </si>
  <si>
    <t>Диффузор вытяжной 200мм</t>
  </si>
  <si>
    <t>Диффузор приточный 100мм</t>
  </si>
  <si>
    <t>Диффузор приточный 125мм</t>
  </si>
  <si>
    <t>Диффузор приточный 160мм</t>
  </si>
  <si>
    <t>Диффузор приточный 200мм</t>
  </si>
  <si>
    <t>Диффузор универсальный пластиковый 100мм (10 шт/уп)</t>
  </si>
  <si>
    <t>Диффузор универсальный пластиковый 125мм (10 шт/уп)</t>
  </si>
  <si>
    <t>Диффузор универсальный пластиковый 160мм (10 шт/уп)</t>
  </si>
  <si>
    <t>Диффузор универсальный пластиковый 200мм</t>
  </si>
  <si>
    <t>Диффузор универсальный пластиковый 250мм</t>
  </si>
  <si>
    <t>Диффузор потолочный квадратный 4 АПН 300*300</t>
  </si>
  <si>
    <t>Диффузор потолочный квадратный 4 АПН 450*450</t>
  </si>
  <si>
    <t>Диффузор потолочный квадратный 4 АПН 600*600</t>
  </si>
  <si>
    <t xml:space="preserve">Шина монтажная №30 (3м) (30 п.м. в уп) </t>
  </si>
  <si>
    <t>Уголок УГФ-1(95) (300 шт в уп.)</t>
  </si>
  <si>
    <t>Уголок УГФ-2(105) (200 шт в уп.)</t>
  </si>
  <si>
    <t>Уголок УГФ-0(65) (600 шт в уп.)</t>
  </si>
  <si>
    <t>Лента межфланцевая уплотнительная 5*10 (10м)</t>
  </si>
  <si>
    <t>Лента межфланцевая уплотнительная 5*15 (10м)</t>
  </si>
  <si>
    <t>Лента межфланцевая уплотнительная 5*20 (10м)</t>
  </si>
  <si>
    <t>уп</t>
  </si>
  <si>
    <t>Скоба для стяжки фланцев М8 (400 шт в уп.)</t>
  </si>
  <si>
    <t>Траверса монтажная 20*30 (3м)П (30 п.м. в уп.)</t>
  </si>
  <si>
    <t>Траверса монтажная 38*40 (3м)С (24 п.м в уп.)</t>
  </si>
  <si>
    <t>Шпилька резьбовая 10*2000 (25 шт в уп.)</t>
  </si>
  <si>
    <t>Шпилька резьбовая 8*2000 (25 шт в уп.)</t>
  </si>
  <si>
    <t>Анкер клин 6х40 (200 шт в уп.)</t>
  </si>
  <si>
    <t>Анкер латунный 8*30 цанга (100 шт в уп.)</t>
  </si>
  <si>
    <t>Анкер латунный М10 цанга (50 шт в уп.)</t>
  </si>
  <si>
    <t>Перфолента 0,5*17 (25м) 5С</t>
  </si>
  <si>
    <t>Перфолента 0,7*20 (25м)</t>
  </si>
  <si>
    <t>Струбцина М10 (100 шт в уп.)</t>
  </si>
  <si>
    <t>Струбцина М8 (100 шт в уп.)</t>
  </si>
  <si>
    <t>Кронштейн L-обр. в сборе (100 шт в уп.)</t>
  </si>
  <si>
    <t>Кронштейн V-образный д/воздуховодов М8/М10 с виброгасителем (100 шт в уп.)</t>
  </si>
  <si>
    <t>Кронштейн Z-обр. в сборе (100 шт в уп.)</t>
  </si>
  <si>
    <t>Хомут 100 с уплотн</t>
  </si>
  <si>
    <t>Хомут 125 с уплотн</t>
  </si>
  <si>
    <t>Хомут 140 с уплотн</t>
  </si>
  <si>
    <t>Хомут 160 с уплотн</t>
  </si>
  <si>
    <t>Хомут 180 с уплотн</t>
  </si>
  <si>
    <t>Хомут 200 с уплотн</t>
  </si>
  <si>
    <t>Хомут 355 с уплотн</t>
  </si>
  <si>
    <t>Хомут 400 с уплотн</t>
  </si>
  <si>
    <t>Хомут 450 с уплотн</t>
  </si>
  <si>
    <t>Хомут 500 с уплотн</t>
  </si>
  <si>
    <t>Хомут 560 с уплотн</t>
  </si>
  <si>
    <t>Хомут 630 с уплотн</t>
  </si>
  <si>
    <t>Хомут 710 с уплотн</t>
  </si>
  <si>
    <t>Хомут 800 с уплотн</t>
  </si>
  <si>
    <t>Хомут 900 с уплотн</t>
  </si>
  <si>
    <t>Хомут 1000 с уплотн</t>
  </si>
  <si>
    <t>Хомут ленточный (30м)</t>
  </si>
  <si>
    <t>Хомут 225 с уплотн</t>
  </si>
  <si>
    <t>Хомут 250 с уплотн</t>
  </si>
  <si>
    <t>Хомут 315 с уплотн</t>
  </si>
  <si>
    <t>Хомут 280 с уплотн</t>
  </si>
  <si>
    <t>Сектор управления RG-20 (100 шт в уп.)</t>
  </si>
  <si>
    <t>Сектор управления RG-30 (50 шт в уп.)</t>
  </si>
  <si>
    <t>Узел управления с квадратной ручкой ARS (100 шт в уп.)</t>
  </si>
  <si>
    <t>Гибкая вставка 45*60*45 (23м)</t>
  </si>
  <si>
    <t>Гибкая вставка 45*75*45 (25м)</t>
  </si>
  <si>
    <t>Гибкая вставка 70*100*70 (25м)</t>
  </si>
  <si>
    <t>Саморез сверло 4,2*13 (20 кг в уп.) СТ, кг</t>
  </si>
  <si>
    <t>Саморез сверло 4,2*16 (20 кг в уп.) СТ, кг</t>
  </si>
  <si>
    <t>Гайка оцинкованная М8 (25 кг в уп.)</t>
  </si>
  <si>
    <t>Гайка оцинкованная М10 (25 кг в уп.)</t>
  </si>
  <si>
    <t>Гайка соединительная М8 оцинкованная (100 шт в уп.)</t>
  </si>
  <si>
    <t>Гайка соединительная М10 оцинкованная (100 шт в уп.)</t>
  </si>
  <si>
    <t>Диск отрезной 125*1,2*22 (25 шт в уп.)</t>
  </si>
  <si>
    <t>Диск отрезной 125*1,6*22 (25 шт в уп.)</t>
  </si>
  <si>
    <t>Диск отрезной  230*2,5*22 (25 шт в уп.)</t>
  </si>
  <si>
    <t>Герметик силиконовый универсальный прозрачный (24 шт в уп.)</t>
  </si>
  <si>
    <t>Шайба оцинкованная М8 (25 кг в уп.)</t>
  </si>
  <si>
    <t>Шайба оцинкованная М10 (25 кг в уп.)</t>
  </si>
  <si>
    <t>Шайба увеличенная М8 (25 кг в уп.)</t>
  </si>
  <si>
    <t>Шайба увеличенная М10 (25 кг в уп.)</t>
  </si>
  <si>
    <t>Магнофлекс тип С 1,2 толщина 5мм (36 м2)</t>
  </si>
  <si>
    <t>Магнофлекс тип С 1,2 толщина 10мм (18 м2)</t>
  </si>
  <si>
    <t>Магнофлекс тип С-1,2 толщина 20 мм (20 м2)</t>
  </si>
  <si>
    <t>Шнур базальтовый теплоизоляционный ШБТ-6 (50 м.п.)</t>
  </si>
  <si>
    <t>Шнур базальтовый теплоизоляционный ШБТ-10 (50 м.п.)</t>
  </si>
  <si>
    <t>Гайка оцинкованная М6 (25кг в уп.)</t>
  </si>
  <si>
    <t>Болт оцинкованный 8*25 (25 кг в уп.)</t>
  </si>
  <si>
    <t>Болт оцинкованный 6*25 (25 кг в уп.)</t>
  </si>
  <si>
    <t>Болт оцинкованный 10*30 (10 кг в уп. )</t>
  </si>
  <si>
    <t>Саморез сверло 4,2*19 (18 кг в уп.)</t>
  </si>
  <si>
    <t>Саморез с пресс-шайбой цинк, сверло 4,2*25 (10кг в уп.)</t>
  </si>
  <si>
    <t>Внимание!!! Изоляция поставляется кратно рулону</t>
  </si>
  <si>
    <t>МБОР-М 13Ф (12м2), м2</t>
  </si>
  <si>
    <t>Огнезащитное покрытие "TRIUMF"(25кг), кг</t>
  </si>
  <si>
    <t>Огнезащитный состав "Плазас" ТУ (15 кг)</t>
  </si>
  <si>
    <t>Огнезащитный состав "Плазас" ТУ (45 кг)</t>
  </si>
  <si>
    <t>Шина №20 (3м) (30 п.м. в уп.)</t>
  </si>
  <si>
    <t>МБОР-20Ф (12м2) , м2</t>
  </si>
  <si>
    <t>МБОР-М 8Ф (12м2), м2</t>
  </si>
  <si>
    <t>МБОР-М 5Ф (24м2), м2</t>
  </si>
  <si>
    <t>Внимание!!! Расходные изделия поставляются кратно упаковке</t>
  </si>
  <si>
    <t xml:space="preserve">Однорядная регулируемая решетка с КРВ  </t>
  </si>
  <si>
    <t xml:space="preserve">Двухрядная регулируемая решетка  </t>
  </si>
  <si>
    <t xml:space="preserve">Двухрядная регулируемая решетка с КРВ  </t>
  </si>
  <si>
    <t xml:space="preserve">Переточная решетка без ответной рамки  </t>
  </si>
  <si>
    <t>В продаже имеются решетки из аллюминия: сотовые, щелевые, регулируемые, фасадные, металлические, напольные, сетчатые, жалюзийные, инерционные, круглые, наружные, настенные, переточные, потолочные. Срок производства 14 рабочих дней.</t>
  </si>
  <si>
    <t>Огнезащитная изоляция</t>
  </si>
  <si>
    <t>Метизы</t>
  </si>
  <si>
    <t>Отвод 30 градусов</t>
  </si>
  <si>
    <t>Отвод 45 градусов</t>
  </si>
  <si>
    <t>Отвод 90 градусов</t>
  </si>
  <si>
    <t>Раздел 1. Оцинкованные воздуховоды</t>
  </si>
  <si>
    <t>Раздел 2. Расходные материалы</t>
  </si>
  <si>
    <t>2.1.</t>
  </si>
  <si>
    <t>2.2.</t>
  </si>
  <si>
    <t>2.3.</t>
  </si>
  <si>
    <t>Раздел 3. Изоляция</t>
  </si>
  <si>
    <t>3.1.</t>
  </si>
  <si>
    <t>3.2.</t>
  </si>
  <si>
    <t>Раздел 4. Решетки</t>
  </si>
  <si>
    <t>Раздел 5. Вентиляционное оборудование</t>
  </si>
  <si>
    <t>5.1.</t>
  </si>
  <si>
    <t>5.2.</t>
  </si>
  <si>
    <t>5.3.</t>
  </si>
  <si>
    <t>5.4.</t>
  </si>
  <si>
    <t>5.5.</t>
  </si>
  <si>
    <t>5.7.</t>
  </si>
  <si>
    <t>4.</t>
  </si>
  <si>
    <t>Раздел 2.1. Элементы системы вентиляции</t>
  </si>
  <si>
    <t>Раздел 2.2. Детали для монтажа</t>
  </si>
  <si>
    <t>Раздел 2.3. Метизы</t>
  </si>
  <si>
    <t>Раздел 3.1. Теплоизоляция</t>
  </si>
  <si>
    <t>Раздел 3.2. Огнезащитная изоляция</t>
  </si>
  <si>
    <t>Раздел 5.2. Клапан КПС-1м(90)-НО-МВ</t>
  </si>
  <si>
    <t>Раздел 5.1. Клапан КПС-1м(60)-НО-МВ</t>
  </si>
  <si>
    <t>Раздел 5.3. Клапан КДМ2м</t>
  </si>
  <si>
    <t>Раздел 5.4. Клапан КПС-1м(60)-НО-ЭМ</t>
  </si>
  <si>
    <t>Раздел 5.5. Клапан КПС-1м(90)-НО-ЭМ</t>
  </si>
  <si>
    <t>Раздел 5.6. Клапан КПС-2м-НО-МВ</t>
  </si>
  <si>
    <t>Раздел 5.7. Прямоугольное канальное оборудование ВКТ</t>
  </si>
  <si>
    <t>Раздел 5.8. Круглое канальное оборудование ВКТ</t>
  </si>
  <si>
    <t>Скидка</t>
  </si>
  <si>
    <t>Гибкая вставка круглая</t>
  </si>
  <si>
    <t>5.8.</t>
  </si>
  <si>
    <t>Клапан огнезадерживающийКПС-2м-НО-МВ</t>
  </si>
  <si>
    <t>Воздуховод прямоугольный  оцинкованный 100х100 L1 250 (0,5)(20 шина)</t>
  </si>
  <si>
    <t>Воздуховод прямоугольный  оцинкованный 150х150 L1 250 (0,5)(20 шина)</t>
  </si>
  <si>
    <t>Воздуховод прямоугольный  оцинкованный 200х200 L1 250 (0,5)(20 шина)</t>
  </si>
  <si>
    <t>Воздуховод прямоугольный  оцинкованный 250х250 L1 250 (0,5)(20 шина)</t>
  </si>
  <si>
    <t>Воздуховод прямоугольный  оцинкованный 300х300 L1 250 (0,5)(20 шина)</t>
  </si>
  <si>
    <t>Воздуховод прямоугольный  оцинкованный 350х350 L1 250 (0,5)(20 шина)</t>
  </si>
  <si>
    <t>Воздуховод прямоугольный  оцинкованный 400х200 L1 250 (0,5)(20 шина)</t>
  </si>
  <si>
    <t>Воздуховод прямоугольный  оцинкованный 400х400 L1 250 (0,5)(20 шина)</t>
  </si>
  <si>
    <t>Воздуховод прямоугольный  оцинкованный 450х450 L1 250 (0,5)(20 шина)</t>
  </si>
  <si>
    <t>Воздуховод прямоугольный  оцинкованный 500х250 L1 250 (0,7) (20 шина)</t>
  </si>
  <si>
    <t>Воздуховод прямоугольный  оцинкованный 500х300 L1 250 (0,7) (20 шина)</t>
  </si>
  <si>
    <t>Воздуховод прямоугольный  оцинкованный 500х500 L1 250 (0,7) (20 шина)</t>
  </si>
  <si>
    <t>Воздуховод прямоугольный  оцинкованный 550х550 L1 250 (0,7) (20 шина)</t>
  </si>
  <si>
    <t>Воздуховод прямоугольный  оцинкованный 600х600 L1 250 (0,7) (20 шина)</t>
  </si>
  <si>
    <t>Воздуховод прямоугольный  оцинкованный 600х300 L1 250 (0,7) (20 шина)</t>
  </si>
  <si>
    <t>Воздуховод прямоугольный  оцинкованный 600х350 L1 250 (0,7) (20 шина)</t>
  </si>
  <si>
    <t>Воздуховод прямоугольный  оцинкованный 650х650 L1 250 (0,7) (20 шина)</t>
  </si>
  <si>
    <t>Воздуховод прямоугольный  оцинкованный 700х400 L1 250 (0,7) (20 шина)</t>
  </si>
  <si>
    <t>Воздуховод прямоугольный  оцинкованный 700х700 L1 250 (0,8) (20 шина)</t>
  </si>
  <si>
    <t>Воздуховод прямоугольный  оцинкованный 750х750 L1 250 (0,8) (20 шина)</t>
  </si>
  <si>
    <t>Воздуховод прямоугольный  оцинкованный 800х500 L1 250 (0,8) (30 шина)</t>
  </si>
  <si>
    <t>Воздуховод прямоугольный  оцинкованный 800х800 L1 250 (0,8) (30 шина)</t>
  </si>
  <si>
    <t>Воздуховод прямоугольный  оцинкованный 850х850 L1 250 (0,8) (30 шина)</t>
  </si>
  <si>
    <t>Воздуховод прямоугольный  оцинкованный 900х500 L1 250 (0,8) (30 шина)</t>
  </si>
  <si>
    <t>Воздуховод прямоугольный  оцинкованный 900х900 L1 250 (0,8) (30 шина)</t>
  </si>
  <si>
    <t>Воздуховод прямоугольный  оцинкованный 950х950 L1 250 (0,8) (30 шина)</t>
  </si>
  <si>
    <t>Воздуховод прямоугольный  оцинкованный 1 000х500 L1 250 (0,8) (30 шина)</t>
  </si>
  <si>
    <t>Воздуховод прямоугольный  оцинкованный 1 000х1 000 L1 250 (0,8) (30 шина)</t>
  </si>
  <si>
    <t>Воздуховод прямоугольный  оцинкованный 1 100х1 100 L1 250 (1)(30 шина)</t>
  </si>
  <si>
    <t>Воздуховод прямоугольный  оцинкованный 1 200х1 200 L1 250 (1)(30 шина)</t>
  </si>
  <si>
    <t>Воздуховод прямоугольный  оцинкованный 1 300х500 L1 250 (1)(30 шина)</t>
  </si>
  <si>
    <t>Воздуховод прямоугольный  оцинкованный 1 400х800 L1 250 (1)(30 шина)</t>
  </si>
  <si>
    <t>Воздуховод прямоугольный  оцинкованный 1 500х1 000 L1 250 (1)(30 шина)</t>
  </si>
  <si>
    <t>Воздуховод прямоугольный  оцинкованный 1 600х1 600 L1 250 (1)(30 шина)</t>
  </si>
  <si>
    <t>Воздуховод прямоугольный  оцинкованный 1 700х500 L1 250 (1)(30 шина)</t>
  </si>
  <si>
    <t>Воздуховод прямоугольный  оцинкованный 1 800х800 L1 250 (1)(30 шина)</t>
  </si>
  <si>
    <t>Воздуховод прямоугольный  оцинкованный 2 000х600 L1 250 (1)(30 шина)</t>
  </si>
  <si>
    <t>Воздуховод прямоугольный  оцинкованный 2 400х500 L1 250 (1)(30 шина)</t>
  </si>
  <si>
    <t>Отвод прямоугольный 30 100х100 (0,5)</t>
  </si>
  <si>
    <t>Отвод прямоугольный 30 150х150 (0,5)</t>
  </si>
  <si>
    <t>Отвод прямоугольный 30 200х200 (0,5)</t>
  </si>
  <si>
    <t>Отвод прямоугольный 30 250х250 (0,5)</t>
  </si>
  <si>
    <t>Отвод прямоугольный 30 300х300 (0,5)</t>
  </si>
  <si>
    <t>Отвод прямоугольный 30 350х350 (0,5)</t>
  </si>
  <si>
    <t>Отвод прямоугольный 30 400х200 (0,5)</t>
  </si>
  <si>
    <t>Отвод прямоугольный 30 400х400 (0,5)</t>
  </si>
  <si>
    <t>Отвод прямоугольный 30 450х450 (0,5)</t>
  </si>
  <si>
    <t>Отвод прямоугольный 30 1 250х500 (1)</t>
  </si>
  <si>
    <t>Отвод прямоугольный 30 500х200 (0,7)</t>
  </si>
  <si>
    <t>Отвод прямоугольный 30 500х250 (0,7)</t>
  </si>
  <si>
    <t>Отвод прямоугольный 30 500х300 (0,7)</t>
  </si>
  <si>
    <t>Отвод прямоугольный 30 500х500 (0,7)</t>
  </si>
  <si>
    <t>Отвод прямоугольный 30 550х400 (0,7)</t>
  </si>
  <si>
    <t>Отвод прямоугольный 30 600х300 (0,7)</t>
  </si>
  <si>
    <t>Отвод прямоугольный 30 600х350 (0,7)</t>
  </si>
  <si>
    <t>Отвод прямоугольный 30 600х600 (0,7)</t>
  </si>
  <si>
    <t>Отвод прямоугольный 30 650х650 (0,7)</t>
  </si>
  <si>
    <t xml:space="preserve">Отвод прямоугольный 30 700х400 (0,8) </t>
  </si>
  <si>
    <t xml:space="preserve">Отвод прямоугольный 30 700х700 (0,8) </t>
  </si>
  <si>
    <t xml:space="preserve">Отвод прямоугольный 30 750х400 (0,8) </t>
  </si>
  <si>
    <t xml:space="preserve">Отвод прямоугольный 30 750х750 (0,8) </t>
  </si>
  <si>
    <t>Отвод прямоугольный 30 800х350 (0,8)</t>
  </si>
  <si>
    <t>Отвод прямоугольный 30 900х300 (1)</t>
  </si>
  <si>
    <t>Отвод прямоугольный 30 900х900 (1)</t>
  </si>
  <si>
    <t>Отвод прямоугольный 30 1 000х500 (1)</t>
  </si>
  <si>
    <t>Отвод прямоугольный 30 1 000х1 000 (1)</t>
  </si>
  <si>
    <t>Отвод прямоугольный 45 100х100 (0,5)</t>
  </si>
  <si>
    <t>Отвод прямоугольный 45 150х150 (0,5)</t>
  </si>
  <si>
    <t>Отвод прямоугольный 45 200х200 (0,5)</t>
  </si>
  <si>
    <t>Отвод прямоугольный 45 250х250 (0,5)</t>
  </si>
  <si>
    <t>Отвод прямоугольный 45 300х300 (0,5)</t>
  </si>
  <si>
    <t>Отвод прямоугольный 45 350х350 (0,5)</t>
  </si>
  <si>
    <t>Отвод прямоугольный 45 400х200 (0,5)</t>
  </si>
  <si>
    <t>Отвод прямоугольный 45 400х400 (0,5)</t>
  </si>
  <si>
    <t>Отвод прямоугольный 45 450х450 (0,5)</t>
  </si>
  <si>
    <t>Отвод прямоугольный 45 500х200 (0,7)</t>
  </si>
  <si>
    <t xml:space="preserve">Отвод прямоугольный 45 500х250 (0,7) </t>
  </si>
  <si>
    <t xml:space="preserve">Отвод прямоугольный 45 500х300 (0,7) </t>
  </si>
  <si>
    <t xml:space="preserve">Отвод прямоугольный 45 500х500 (0,7) </t>
  </si>
  <si>
    <t xml:space="preserve">Отвод прямоугольный 45 550х600 (0,7) </t>
  </si>
  <si>
    <t xml:space="preserve">Отвод прямоугольный 45 600х300 (0,7) </t>
  </si>
  <si>
    <t>Отвод прямоугольный 45 600х350 (0,7)</t>
  </si>
  <si>
    <t xml:space="preserve">Отвод прямоугольный 45 600х600 (0,7) </t>
  </si>
  <si>
    <t xml:space="preserve">Отвод прямоугольный 45 650х650 (0,7) </t>
  </si>
  <si>
    <t>Отвод прямоугольный 45 700х400 (0,8)</t>
  </si>
  <si>
    <t xml:space="preserve">Отвод прямоугольный 45 700х700 (0,8) </t>
  </si>
  <si>
    <t xml:space="preserve">Отвод прямоугольный 45 750х750 (0,8) </t>
  </si>
  <si>
    <t>Отвод прямоугольный 45 800х600 (0,8)</t>
  </si>
  <si>
    <t xml:space="preserve">Отвод прямоугольный 45 850х500 (0,8) </t>
  </si>
  <si>
    <t xml:space="preserve">Отвод прямоугольный 45 900х400 (1) </t>
  </si>
  <si>
    <t xml:space="preserve">Отвод прямоугольный 45 950х650 (1) </t>
  </si>
  <si>
    <t xml:space="preserve">Отвод прямоугольный 45 1 000х500 (1) </t>
  </si>
  <si>
    <t xml:space="preserve">Отвод прямоугольный 45 1 000х1 000 (1) </t>
  </si>
  <si>
    <t xml:space="preserve">Отвод прямоугольный 45 1 200х500 (1) </t>
  </si>
  <si>
    <t>Отвод прямоугольный 90 100х100 (0,5)</t>
  </si>
  <si>
    <t>Отвод прямоугольный 90 150х150 (0,5)</t>
  </si>
  <si>
    <t>Отвод прямоугольный 90 200х200 (0,5)</t>
  </si>
  <si>
    <t>Отвод прямоугольный 90 250х250 (0,5)</t>
  </si>
  <si>
    <t>Отвод прямоугольный 90 300х300 (0,5)</t>
  </si>
  <si>
    <t>Отвод прямоугольный 90 350х350 (0,5)</t>
  </si>
  <si>
    <t>Отвод прямоугольный 90 400х200 (0,5)</t>
  </si>
  <si>
    <t>Отвод прямоугольный 90 400х400 (0,5)</t>
  </si>
  <si>
    <t>Отвод прямоугольный 90 450х450 (0,5)</t>
  </si>
  <si>
    <t>Отвод прямоугольный 90 1 000х1 000 (1)</t>
  </si>
  <si>
    <t>Отвод прямоугольный 90 1 200х500 (1)</t>
  </si>
  <si>
    <t xml:space="preserve">Отвод прямоугольный 90 500х200 (0,7) </t>
  </si>
  <si>
    <t>Отвод прямоугольный 90 500х250 (0,7)</t>
  </si>
  <si>
    <t>Отвод прямоугольный 90 500х300 (0,7)</t>
  </si>
  <si>
    <t>Отвод прямоугольный 90 500х500 (0,7)</t>
  </si>
  <si>
    <t>Отвод прямоугольный 90 550х550 (0,7)</t>
  </si>
  <si>
    <t>Отвод прямоугольный 90 600х300 (0,7)</t>
  </si>
  <si>
    <t xml:space="preserve">Отвод прямоугольный 90 600х350 (0,7) </t>
  </si>
  <si>
    <t xml:space="preserve">Отвод прямоугольный 90 600х600 (0,7) </t>
  </si>
  <si>
    <t xml:space="preserve">Отвод прямоугольный 90 650х650 (0,7) </t>
  </si>
  <si>
    <t>Отвод прямоугольный 90 700х400 (0,8)</t>
  </si>
  <si>
    <t>Отвод прямоугольный 90 700х700 (0,8)</t>
  </si>
  <si>
    <t xml:space="preserve">Отвод прямоугольный 90 750х750 (0,8) </t>
  </si>
  <si>
    <t>Отвод прямоугольный 90 800х500 (0,8)</t>
  </si>
  <si>
    <t xml:space="preserve">Отвод прямоугольный 90 800х800 (0,8) </t>
  </si>
  <si>
    <t xml:space="preserve">Отвод прямоугольный 90 850х500 (1) </t>
  </si>
  <si>
    <t>Отвод прямоугольный 90 950х950 (1)</t>
  </si>
  <si>
    <t xml:space="preserve">Отвод прямоугольный 90 1 000х500 (1) </t>
  </si>
  <si>
    <t>Тройник прямоугольный с круглой врезкой 100х150/ф100 L200 (0,5)</t>
  </si>
  <si>
    <t>Тройник прямоугольный с круглой врезкой 150х150/ф100 L300 (0,5)</t>
  </si>
  <si>
    <t>Тройник прямоугольный с круглой врезкой 200х200/ф200 L400 (0,5)</t>
  </si>
  <si>
    <t>Тройник прямоугольный с круглой врезкой 250х250/ф250 L450 (0,5)</t>
  </si>
  <si>
    <t>Тройник прямоугольный с круглой врезкой 300х300/ф200 L400 (0,7)</t>
  </si>
  <si>
    <t>Тройник прямоугольный с круглой врезкой 400х400/ф200 L400 (0,7)</t>
  </si>
  <si>
    <t>Тройник прямоугольный с круглой врезкой 500х500/ф250 L450 (0,7)</t>
  </si>
  <si>
    <t>Тройник прямоугольный с круглой врезкой 500х300/ф200 L400 (0,7)</t>
  </si>
  <si>
    <t>Тройник прямоугольный с круглой врезкой 600х300/ф160 L360 (0,8)</t>
  </si>
  <si>
    <t>Тройник прямоугольный с круглой врезкой 700х400/ф200 L400 (0,8)</t>
  </si>
  <si>
    <t>Тройник прямоугольный с круглой врезкой 800х200/ф200 L300 (0,8)</t>
  </si>
  <si>
    <t>Тройник прямоугольный с круглой врезкой 850х250/ф200 L400 (0,8)</t>
  </si>
  <si>
    <t>Тройник прямоугольный с круглой врезкой 800х1 000/ф710 L910 (1)</t>
  </si>
  <si>
    <t>Тройник прямоугольный с круглой врезкой 1 200х800/ф710 L1 200 (1)</t>
  </si>
  <si>
    <t>Тройник прямоугольный с круглой врезкой 1 500х650/ф250 L500 (1)</t>
  </si>
  <si>
    <t>Тройник прямоугольный с круглой врезкой 1 600х1 000/ф315 L500 (1)</t>
  </si>
  <si>
    <t>Переход прямоугольный 100х100/150х150 L200 (0,5)</t>
  </si>
  <si>
    <t>Переход прямоугольный 100х150/150х200 L200 (0,5)</t>
  </si>
  <si>
    <t>Переход прямоугольный 200х100/300х200 L200 (0,5)</t>
  </si>
  <si>
    <t>Переход прямоугольный 200х150/300х200 L200 (0,5)</t>
  </si>
  <si>
    <t>Переход прямоугольный 200х200/300х300 L300 (0,5)</t>
  </si>
  <si>
    <t>Переход прямоугольный 200х250/300х300 L200 (0,5)</t>
  </si>
  <si>
    <t xml:space="preserve">Переход прямоугольный 300х200/400х250 L200 (0,7) </t>
  </si>
  <si>
    <t>Переход прямоугольный 300х300/400х400 L250 (0,7)</t>
  </si>
  <si>
    <t xml:space="preserve">Переход прямоугольный 400х200/500х300 L200 (0,7) </t>
  </si>
  <si>
    <t xml:space="preserve">Переход прямоугольный 400х250/500х250 L200 (0,7) </t>
  </si>
  <si>
    <t>Переход прямоугольный 400х400/500х500 L300 (0,7)</t>
  </si>
  <si>
    <t>Переход прямоугольный 500х300/600х300 L200 (0,8)</t>
  </si>
  <si>
    <t>Переход прямоугольный 500х300/710х710 L200 (0,8)</t>
  </si>
  <si>
    <t>Переход прямоугольный 500х500/650х650 L300 (0,8)</t>
  </si>
  <si>
    <t>Переход прямоугольный 600х400/700х400 L200 (0,8)</t>
  </si>
  <si>
    <t>Переход прямоугольный 700х400/700х300 L200 (0,8)</t>
  </si>
  <si>
    <t xml:space="preserve">Переход прямоугольный 800х800/900х500 L500 (1) </t>
  </si>
  <si>
    <t>Переход прямоугольный 800х500/800х600 L300 (1)</t>
  </si>
  <si>
    <t xml:space="preserve">Переход прямоугольный 900х600/900х500 L300 (1) </t>
  </si>
  <si>
    <t>Переход прямоугольный 1 000х500/700х400 L300 (1)</t>
  </si>
  <si>
    <t>Переход прямоугольный 1 400х500/1 000х550 L200 (1)</t>
  </si>
  <si>
    <t>Переход с прямоугольного на круглое сечение 1 000х1 000/ф1 000 L200 (1)</t>
  </si>
  <si>
    <t>Переход с прямоугольного на круглое сечение 1 400х1 000/ф800 L500 (1)</t>
  </si>
  <si>
    <t>Переход с прямоугольного на круглое сечение 2 000х800/ф800 L500 (1)</t>
  </si>
  <si>
    <t>Переход с прямоугольного на круглое сечение 400х200/ф400 L200 (0,7)</t>
  </si>
  <si>
    <t>Переход с прямоугольного на круглое сечение 500х300/ф500 L300 (0,7)</t>
  </si>
  <si>
    <t>Переход с прямоугольного на круглое сечение 600х400/ф630 L200 (0,7)</t>
  </si>
  <si>
    <t xml:space="preserve">Переход с прямоугольного на круглое сечение 700х400/ф500 L300 (0,8) </t>
  </si>
  <si>
    <t>Переход с прямоугольного на круглое сечение 800х500/ф800 L500 (0,8)</t>
  </si>
  <si>
    <t>Переход с прямоугольного на круглое сечение 900х500/ф900 L200 (0,8)</t>
  </si>
  <si>
    <t xml:space="preserve">Переход с прямоугольного на круглое сечение 1 000х560/ф1 000 L300 (1) </t>
  </si>
  <si>
    <t>Дроссель с квад. ручкой прямоугольный 150х150 L250 (0,5)</t>
  </si>
  <si>
    <t xml:space="preserve">Дроссель с квад. ручкой прямоугольный 500х250 L300 (0,7) </t>
  </si>
  <si>
    <t xml:space="preserve">Дроссель с квад. ручкой прямоугольный 450х400 L450 (0,7) </t>
  </si>
  <si>
    <t>Дроссель с квад. ручкой прямоугольный 500х300 L350 (0,7)</t>
  </si>
  <si>
    <t>Дроссель с квад. ручкой прямоугольный 500х500 L550 (0,7)</t>
  </si>
  <si>
    <t xml:space="preserve">Дроссель с квад. ручкой прямоугольный 550х300 L350 (0,7) </t>
  </si>
  <si>
    <t>Дроссель с квад. ручкой прямоугольный 600х300 L350 (0,7)</t>
  </si>
  <si>
    <t xml:space="preserve">Дроссель с квад. ручкой прямоугольный 600х350 L400 (0,7) </t>
  </si>
  <si>
    <t xml:space="preserve">Дроссель с квад. ручкой прямоугольный 600х500 L550 (0,8) </t>
  </si>
  <si>
    <t>Дроссель с квад. ручкой прямоугольный 650х350 L400 (0,8)</t>
  </si>
  <si>
    <t>Дроссель с квад. ручкой прямоугольный 700х200 L250 (0,8)</t>
  </si>
  <si>
    <t>Дроссель с квад. ручкой прямоугольный 700х400 L450 (0,8)</t>
  </si>
  <si>
    <t xml:space="preserve">Дроссель с квад. ручкой прямоугольный 750х400 L450 (0,8) </t>
  </si>
  <si>
    <t xml:space="preserve">Дроссель с квад. ручкой прямоугольный 800х300 L350 (0,8) </t>
  </si>
  <si>
    <t>Дроссель с квад. ручкой прямоугольный 800х500 L550 (0,8)</t>
  </si>
  <si>
    <t>Дроссель с квад. ручкой прямоугольный 800х800 L850 (1)</t>
  </si>
  <si>
    <t>Дроссель с квад. ручкой прямоугольный 900х600 L650 (1)</t>
  </si>
  <si>
    <t>Дроссель с квад. ручкой прямоугольный 950х450 L500 (1)</t>
  </si>
  <si>
    <t>Дроссель с квад. ручкой прямоугольный 1 000х200 L250 (1)</t>
  </si>
  <si>
    <t>Дроссель с квад. ручкой прямоугольный 1 000х600 L650 (1)</t>
  </si>
  <si>
    <t>Дроссель с квад. ручкой прямоугольный 1 200х700 L750 (1)</t>
  </si>
  <si>
    <t>Зонт крышный прямоугольный 500х500 L400 (0,7)</t>
  </si>
  <si>
    <t>Зонт крышный прямоугольный 600х600 L400 (0,7)</t>
  </si>
  <si>
    <t>Зонт крышный прямоугольный 700х700 L400 (0,8)</t>
  </si>
  <si>
    <t>Зонт крышный прямоугольный 800х800 L400 (0,8)</t>
  </si>
  <si>
    <t>Зонт крышный прямоугольный 900х900 L400 (0,8)</t>
  </si>
  <si>
    <t>Зонт крышный прямоугольный 1 000х1 000 L500 (1)</t>
  </si>
  <si>
    <t>Зонт крышный прямоугольный 1 100х1 100 L400 (1)</t>
  </si>
  <si>
    <t>Зонт крышный прямоугольный 1 200х1 200 L400 (1)</t>
  </si>
  <si>
    <t>Зонт крышный прямоугольный 1 300х1 040 L400 (1)</t>
  </si>
  <si>
    <t>Зонт крышный прямоугольный 1 400х1 000 L400 (1)</t>
  </si>
  <si>
    <t>Зонт крышный прямоугольный 1 500х1 500 L400 (1)</t>
  </si>
  <si>
    <t>Зонт крышный прямоугольный 1 600х1 600 L400 (1)</t>
  </si>
  <si>
    <t>Зонт крышный прямоугольный 1 700х1 700 L400 (1)</t>
  </si>
  <si>
    <t>Зонт крышный прямоугольный 1 800х1 800 L400 (1)</t>
  </si>
  <si>
    <t>Зонт крышный прямоугольный 1 900х1 900 L400 (1)</t>
  </si>
  <si>
    <t>Зонт крышный прямоугольный 2 000х1 000 L400 (1)</t>
  </si>
  <si>
    <t>Зонт крышный прямоугольный 2 100х1 000 L500 (1)</t>
  </si>
  <si>
    <t>Зонт крышный прямоугольный 2 300х1 400 L400 (1)</t>
  </si>
  <si>
    <t>Зонт крышный прямоугольный 2 400х1 650 L400 (1)</t>
  </si>
  <si>
    <t>Зонт крышный прямоугольный 2 500х1 800 L400 (1)</t>
  </si>
  <si>
    <t>Зонт пристенный прямоугольный 600х600 с круглой врезкой ф200 L450 (0,7)</t>
  </si>
  <si>
    <t>Зонт пристенный прямоугольный 700х500 с круглой врезкой ф200 L400 (0,7)</t>
  </si>
  <si>
    <t>Зонт пристенный прямоугольный 800х800 с круглой врезкой ф200 L400 (0,8)</t>
  </si>
  <si>
    <t>Зонт пристенный прямоугольный 900х900 с круглой врезкой ф200 L400 (0,8)</t>
  </si>
  <si>
    <t>Зонт пристенный прямоугольный 1 000х1 000 с круглой врезкой ф200 L500 (1)</t>
  </si>
  <si>
    <t>Зонт пристенный прямоугольный 1 100х700 с круглой врезкой ф100 L400 (1)</t>
  </si>
  <si>
    <t>Зонт пристенный прямоугольный 1 200х1 000 с круглой врезкой ф250 L400 (1)</t>
  </si>
  <si>
    <t>Зонт пристенный прямоугольный 1 300х800 с круглой врезкой ф200 L400 (1)</t>
  </si>
  <si>
    <t>Зонт пристенный прямоугольный 1 400х1 300 с круглой врезкой ф250 L300 (1)</t>
  </si>
  <si>
    <t>Зонт пристенный прямоугольный 1 500х900 с круглой врезкой ф150 L400 (1)</t>
  </si>
  <si>
    <t>Зонт пристенный прямоугольный 1 600х1 150 с круглой врезкой ф315 L1 200 (1)</t>
  </si>
  <si>
    <t>Зонт пристенный прямоугольный 1 700х700 с круглой врезкой ф200 L400 (1)</t>
  </si>
  <si>
    <t>Зонт пристенный прямоугольный 1 800х900 с круглой врезкой ф160 L400 (1)</t>
  </si>
  <si>
    <t>Зонт пристенный прямоугольный 2 000х600 с круглой врезкой ф200 L400 (1)</t>
  </si>
  <si>
    <t>Зонт пристенный прямоугольный 2 000х850 с круглой врезкой ф160 L500 (1)</t>
  </si>
  <si>
    <t>Зонт пристенный прямоугольный 2 150х1 000 с круглой врезкой ф315 L500 (1)</t>
  </si>
  <si>
    <t>Зонт пристенный прямоугольный 2 200х1 600 с круглой врезкой ф450 L400 (1)</t>
  </si>
  <si>
    <t>Зонт центральный вытяжной прямоугольный 500х500 с круглой врезкой ф250 L300 (0,5)</t>
  </si>
  <si>
    <t>Зонт центральный вытяжной прямоугольный 600х600 с круглой врезкой ф200 L300 (0,7)</t>
  </si>
  <si>
    <t>Зонт центральный вытяжной прямоугольный 700х700 с круглой врезкой ф200 L300 (0,7)</t>
  </si>
  <si>
    <t>Зонт центральный вытяжной прямоугольный 700х1 100 с круглой врезкой ф400 L500 (0.8)</t>
  </si>
  <si>
    <t>Зонт центральный вытяжной прямоугольный 1 100х1 100 с круглой врезкой ф100 L400 (1)</t>
  </si>
  <si>
    <t>Зонт центральный вытяжной прямоугольный 1 200х1 200 с круглой врезкой ф200 L500 (1)</t>
  </si>
  <si>
    <t>Зонт центральный вытяжной прямоугольный 1 300х1 300 с круглой врезкой ф100 L700 (1)</t>
  </si>
  <si>
    <t>Зонт центральный вытяжной прямоугольный 1 500х1 500 с круглой врезкой ф250 L400 (1)</t>
  </si>
  <si>
    <t>Зонт центральный вытяжной прямоугольный 1 600х900 с круглой врезкой ф160 L500 (1)</t>
  </si>
  <si>
    <t>Зонт центральный вытяжной прямоугольный 1 700х1 500 с круглой врезкой ф400 L300 (1)</t>
  </si>
  <si>
    <t>Зонт центральный вытяжной прямоугольный 1 800х1 200 с круглой врезкой ф315 L400 (1)</t>
  </si>
  <si>
    <t>Зонт центральный вытяжной прямоугольный 1 950х650 с круглой врезкой ф315 L400 (1)</t>
  </si>
  <si>
    <t>Зонт центральный вытяжной прямоугольный 2 000х2 000 с круглой врезкой ф200 L500 (1)</t>
  </si>
  <si>
    <t>Зонт центральный вытяжной прямоугольный 2 100х2 000 с круглой врезкой ф400 L400 (1)</t>
  </si>
  <si>
    <t>Зонт центральный вытяжной прямоугольный 2 200х880 с круглой врезкой ф315 L400 (1)</t>
  </si>
  <si>
    <t>Зонт центральный вытяжной прямоугольный 2 500х2 200 с круглой врезкой ф315 L400 (1)</t>
  </si>
  <si>
    <t>Крестовина прямоугольная 100х100 с прямоугольной врезкой 100х100 L200 (0,5)</t>
  </si>
  <si>
    <t>Крестовина прямоугольная 150х150 с прямоугольной врезкой 150х150 L250 (0,5)</t>
  </si>
  <si>
    <t>Крестовина прямоугольная 200х200 с прямоугольной врезкой 200х200 L300 (0,5)</t>
  </si>
  <si>
    <t>Крестовина прямоугольная 250х250 с прямоугольной врезкой 250х250 L350 (0,5)</t>
  </si>
  <si>
    <t>Крестовина прямоугольная 1 000х1 000 с прямоугольной врезкой 1 000х1 000 L1 100 (1)</t>
  </si>
  <si>
    <t>Крестовина прямоугольная 1 000х400 с прямоугольной врезкой 1 000х400 L1 100 (1)</t>
  </si>
  <si>
    <t>Крестовина прямоугольная 1 500х700 с прямоугольной врезкой 1 500х700 L1 600 (1)</t>
  </si>
  <si>
    <t>Крестовина прямоугольная 300х300 с прямоугольной врезкой 300х300 L400 (0,7)</t>
  </si>
  <si>
    <t xml:space="preserve">Крестовина прямоугольная 400х400 с прямоугольной врезкой 400х400 L500 (0,7) </t>
  </si>
  <si>
    <t>Крестовина прямоугольная 500х500 с прямоугольной врезкой 500х500 L600 (0,7)</t>
  </si>
  <si>
    <t>Крестовина прямоугольная 500х300 с прямоугольной врезкой 500х300 L600 (0,7)</t>
  </si>
  <si>
    <t xml:space="preserve">Крестовина прямоугольная 600х300 с прямоугольной врезкой 600х300 L700 (0,7) </t>
  </si>
  <si>
    <t xml:space="preserve">Крестовина прямоугольная 700х400 с прямоугольной врезкой 700х400 L800 (0,8) </t>
  </si>
  <si>
    <t xml:space="preserve">Крестовина прямоугольная 800х500 с прямоугольной врезкой 800х500 L900 (0,8) </t>
  </si>
  <si>
    <t xml:space="preserve">Крестовина прямоугольная 800х800 с прямоугольной врезкой 800х800 L900 (0,8) </t>
  </si>
  <si>
    <t>Крестовина прямоугольная 900х900 с прямоугольной врезкой 900х900 L1 000 (0,8)</t>
  </si>
  <si>
    <t>Крестовина прямоугольная 200х150 с прямоугольной врезкой 150х150 L250 (0,5)</t>
  </si>
  <si>
    <t>Крестовина прямоугольная 250х250 с прямоугольной врезкой 150х150 L250 (0,5)</t>
  </si>
  <si>
    <t>Крестовина прямоугольная 300х250 с прямоугольной врезкой 250х250 L350 (0,5)</t>
  </si>
  <si>
    <t>Крестовина прямоугольная 300х300 с прямоугольной врезкой 200х200 L500 (0,5)</t>
  </si>
  <si>
    <t>Крестовина прямоугольная 800х400 с прямоугольной врезкой 700х400 L800 (1)</t>
  </si>
  <si>
    <t>Крестовина прямоугольная 900х500 с прямоугольной врезкой 800х400 L900 (1)</t>
  </si>
  <si>
    <t>Крестовина прямоугольная 1 200х350 с прямоугольной врезкой 600х350 L700 (1)</t>
  </si>
  <si>
    <t>Крестовина прямоугольная 400х200 с прямоугольной врезкой 200х200 L300 (0,7)</t>
  </si>
  <si>
    <t xml:space="preserve">Крестовина прямоугольная 400х400 с прямоугольной врезкой 300х300 L400 (0,7) </t>
  </si>
  <si>
    <t>Крестовина прямоугольная 400х500 с прямоугольной врезкой 300х250 L400 (0,7)</t>
  </si>
  <si>
    <t xml:space="preserve">Крестовина прямоугольная 500х300 с прямоугольной врезкой 400х200 L500 (0,7) </t>
  </si>
  <si>
    <t xml:space="preserve">Крестовина прямоугольная 500х500 с прямоугольной врезкой 400х250 L500 (0,8) </t>
  </si>
  <si>
    <t xml:space="preserve">Крестовина прямоугольная 600х300 с прямоугольной врезкой 500х300 L600 (0,8) </t>
  </si>
  <si>
    <t>Крестовина прямоугольная 700х700 с прямоугольной врезкой 400х400 L500 (0,8)</t>
  </si>
  <si>
    <t>Шумоглушитель ГПП 300х200 L400 (0,5)</t>
  </si>
  <si>
    <t>Шумоглушитель ГПП 400х200 L500 (0,5)</t>
  </si>
  <si>
    <t>Шумоглушитель ГПП 400х300 L1 000 (0,5)</t>
  </si>
  <si>
    <t>Шумоглушитель ГПП 450х250 L1 000 (0,5)</t>
  </si>
  <si>
    <t>Шумоглушитель ГПП 550х250 L1 000 (0,5)</t>
  </si>
  <si>
    <t>Шумоглушитель ГПП 600х200 L1 000 (0,7)</t>
  </si>
  <si>
    <t>Шумоглушитель ГПП 700х300 L600 (0,7)</t>
  </si>
  <si>
    <t>Шумоглушитель ГПП 750х350 L1 000 (0,7)</t>
  </si>
  <si>
    <t>Шумоглушитель ГПП 760х760 L900 (0,7)</t>
  </si>
  <si>
    <t>Шумоглушитель ГПП 800х200 L1 000 (0,7)</t>
  </si>
  <si>
    <t>Шумоглушитель ГПП 800х350 L500 (0,7)</t>
  </si>
  <si>
    <t>Шумоглушитель ГПП 850х500 L1 000 (0,7)</t>
  </si>
  <si>
    <t>Шумоглушитель ГПП 900х300 L1 000 (0,7)</t>
  </si>
  <si>
    <t>Шумоглушитель ГПП 900х600 L500 (0,7)</t>
  </si>
  <si>
    <t>Шумоглушитель ГПП 300х250 L1 000 (0,8)</t>
  </si>
  <si>
    <t>Шумоглушитель ГПП 350х200 L1 000 (0,8)</t>
  </si>
  <si>
    <t>Шумоглушитель ГПП 500х200 L1 000 (0,8)</t>
  </si>
  <si>
    <t>Шумоглушитель ГПП 600х300 L1 000 (0,8)</t>
  </si>
  <si>
    <t>Шумоглушитель ГПП 1 000х400 L1 000 (1)</t>
  </si>
  <si>
    <t>Шумоглушитель ГПП 1 000х500 L600 (1)</t>
  </si>
  <si>
    <t>Шумоглушитель ГПП 1 100х500 L1 000 (1)</t>
  </si>
  <si>
    <t>Шумоглушитель ГПП 1 200х300 L1 000 (1)</t>
  </si>
  <si>
    <t>Шумоглушитель ГПП 1 200х800 L1 000 (1)</t>
  </si>
  <si>
    <t>Шумоглушитель ГПП 1 250х250 L1 000 (1)</t>
  </si>
  <si>
    <t>Шумоглушитель ГПП 1 400х600 L1 000 (1)</t>
  </si>
  <si>
    <t>Возд круглый спирально навивной оцинкованный ф100 L3 000 (0,5)</t>
  </si>
  <si>
    <t>Возд круглый спирально навивной оцинкованный ф125 L3 000 (0,5)</t>
  </si>
  <si>
    <t>Возд круглый спирально навивной оцинкованный ф140 L3 000 (0,5)</t>
  </si>
  <si>
    <t>Возд круглый спирально навивной оцинкованный ф150 L3 000 (0,5)</t>
  </si>
  <si>
    <t>Возд круглый спирально навивной оцинкованный ф160 L3 000 (0,5)</t>
  </si>
  <si>
    <t>Возд круглый спирально навивной оцинкованный ф180 L3 000 (0,5)</t>
  </si>
  <si>
    <t>Возд круглый спирально навивной оцинкованный ф200 L3 000 (0,5)</t>
  </si>
  <si>
    <t>Возд круглый спирально навивной оцинкованный ф225 L3 000 (0,5)</t>
  </si>
  <si>
    <t>Возд круглый спирально навивной оцинкованный ф250 L3 000 (0,7)</t>
  </si>
  <si>
    <t>Возд круглый спирально навивной оцинкованный ф280 L3 000 (0,7)</t>
  </si>
  <si>
    <t>Возд круглый спирально навивной оцинкованный ф315 L3 000 (0,7)</t>
  </si>
  <si>
    <t>Возд круглый спирально навивной оцинкованный ф355 L3 000 (0,7)</t>
  </si>
  <si>
    <t>Возд круглый спирально навивной оцинкованный ф400 L3 000 (0,7)</t>
  </si>
  <si>
    <t>Возд круглый спирально навивной оцинкованный ф450 L3 000 (0,7)</t>
  </si>
  <si>
    <t>Возд круглый спирально навивной оцинкованный ф560 L3 000 (1)</t>
  </si>
  <si>
    <t>Возд круглый спирально навивной оцинкованный ф630 L3 000 (1)</t>
  </si>
  <si>
    <t>Возд круглый спирально навивной оцинкованный ф710 L3 000 (1)</t>
  </si>
  <si>
    <t>Возд круглый спирально навивной оцинкованный ф800 L3 000 (1)</t>
  </si>
  <si>
    <t>Возд круглый спирально навивной оцинкованный ф900 L3 000 (1)</t>
  </si>
  <si>
    <t>Возд круглый спирально навивной оцинкованный ф1 000 L3 000 (1)</t>
  </si>
  <si>
    <t>Возд круглый спирально навивной оцинкованный ф1 120 L3 000 (1)</t>
  </si>
  <si>
    <t>Возд круглый спирально навивной оцинкованный ф1 170 L3 000 (1)</t>
  </si>
  <si>
    <t>Раздел 1.13. Воздуховод спирально навивной</t>
  </si>
  <si>
    <t>Отвод круглый 45 ф200 (0,7)</t>
  </si>
  <si>
    <t>Отвод круглый 45 ф225 (0,7)</t>
  </si>
  <si>
    <t>Отвод круглый 45 ф250 (0,7)</t>
  </si>
  <si>
    <t>Отвод круглый 45 ф280 (0,7)</t>
  </si>
  <si>
    <t>Отвод круглый 45 ф315 (0,7)</t>
  </si>
  <si>
    <t>Отвод круглый 45 ф350 (0,7)</t>
  </si>
  <si>
    <t>Отвод круглый 45 ф355 (0,8)</t>
  </si>
  <si>
    <t>Отвод круглый 45 ф400 (0,8)</t>
  </si>
  <si>
    <t>Отвод круглый 45 ф450 (0,8)</t>
  </si>
  <si>
    <t>Отвод круглый 45 ф500 (0,8)</t>
  </si>
  <si>
    <t>Отвод круглый 45 ф560 (0,8)</t>
  </si>
  <si>
    <t>Отвод круглый 45 ф630 (0,8)</t>
  </si>
  <si>
    <t>Отвод круглый 45 ф710 (1)</t>
  </si>
  <si>
    <t>Отвод круглый 45 ф800 (1)</t>
  </si>
  <si>
    <t>Отвод круглый 45 ф900 (1)</t>
  </si>
  <si>
    <t>Отвод круглый 45 ф1 000 (1)</t>
  </si>
  <si>
    <t>Отвод круглый 45 ф1 120 (1)</t>
  </si>
  <si>
    <t xml:space="preserve">Отвод круглый 45 ф100 (0,5) </t>
  </si>
  <si>
    <t>Отвод круглый 45 ф125 (0,5)</t>
  </si>
  <si>
    <t xml:space="preserve">Отвод круглый 45 ф160 (0,5) </t>
  </si>
  <si>
    <t>Отвод круглый 90 ф200 (0,7)</t>
  </si>
  <si>
    <t>Отвод круглый 90 ф225 (0,7)</t>
  </si>
  <si>
    <t>Отвод круглый 90 ф250 (0,7)</t>
  </si>
  <si>
    <t>Отвод круглый 90 ф280 (0,7)</t>
  </si>
  <si>
    <t>Отвод круглый 90 ф315 (0,7)</t>
  </si>
  <si>
    <t>Отвод круглый 90 ф350 (0,7)</t>
  </si>
  <si>
    <t>Отвод круглый 90 ф355 (0,8)</t>
  </si>
  <si>
    <t>Отвод круглый 90 ф400 (0,8)</t>
  </si>
  <si>
    <t>Отвод круглый 90 ф450 (0,8)</t>
  </si>
  <si>
    <t>Отвод круглый 90 ф500 (0,8)</t>
  </si>
  <si>
    <t>Отвод круглый 90 ф560 (0,8)</t>
  </si>
  <si>
    <t>Отвод круглый 90 ф630 (0,8)</t>
  </si>
  <si>
    <t>Отвод круглый 90 ф710 (1)</t>
  </si>
  <si>
    <t>Отвод круглый 90 ф800 (1)</t>
  </si>
  <si>
    <t>Отвод круглый 90 ф900 (1)</t>
  </si>
  <si>
    <t>Отвод круглый 90 ф1 000 (1)</t>
  </si>
  <si>
    <t>Отвод круглый 90 ф1 120 (1)</t>
  </si>
  <si>
    <t>Отвод круглый 90 ф100 (0,5)</t>
  </si>
  <si>
    <t xml:space="preserve">Отвод круглый 90 ф125 (0,5) </t>
  </si>
  <si>
    <t xml:space="preserve">Отвод круглый 90 ф160 (0,5) </t>
  </si>
  <si>
    <t>Утка круглая ф100 L200 смещение 100 (0,5)</t>
  </si>
  <si>
    <t>Утка круглая ф125 L325 смещение 150 (0,5)</t>
  </si>
  <si>
    <t>Утка круглая ф160 L260 смещение 80 (0,5)</t>
  </si>
  <si>
    <t>Утка круглая ф160 L260 смещение 160 (0,5)</t>
  </si>
  <si>
    <t>Утка круглая ф200 L300 смещение 200 (0,5)</t>
  </si>
  <si>
    <t>Утка круглая ф225 L500 смещение 250 (0,5)</t>
  </si>
  <si>
    <t>Утка круглая ф250 L350 смещение 250 (0,5)</t>
  </si>
  <si>
    <t>Утка круглая ф315 L500 смещение 340 (0,7)</t>
  </si>
  <si>
    <t>Утка круглая ф315 L800 смещение 200 (0,7)</t>
  </si>
  <si>
    <t>Утка круглая ф400 L800 смещение 200 (0,7)</t>
  </si>
  <si>
    <t>Утка круглая ф450 L550 смещение 250 (0,7)</t>
  </si>
  <si>
    <t>Утка круглая ф500 L600 смещение 300 (0,7)</t>
  </si>
  <si>
    <t>Утка круглая ф560 L660 смещение 300 (0,7)</t>
  </si>
  <si>
    <t>Утка круглая ф600 L700 смещение 300 (0,7)</t>
  </si>
  <si>
    <t>Утка круглая ф630 L730 смещение 300 (0,7)</t>
  </si>
  <si>
    <t>Утка круглая ф710 L400 смещение 710 (0,7)</t>
  </si>
  <si>
    <t>Утка круглая ф800 L1 500 смещение 360 (0,7)</t>
  </si>
  <si>
    <t>Утка круглая ф710 L810 смещение 300 (0,8)</t>
  </si>
  <si>
    <t>Утка круглая ф750 L850 смещение 300 (0,8)</t>
  </si>
  <si>
    <t>Утка круглая ф800 L900 смещение 400 (1)</t>
  </si>
  <si>
    <t>Утка круглая ф850 L950 смещение 400 (1)</t>
  </si>
  <si>
    <t>Утка круглая ф900 L1 000 смещение 400 (1)</t>
  </si>
  <si>
    <t>Утка круглая ф950 L1 050 смещение 400 (1)</t>
  </si>
  <si>
    <t>Переход круглый ф100/ф125 L200 (0,5)</t>
  </si>
  <si>
    <t>Переход круглый ф140/ф125 L200 (0,5)</t>
  </si>
  <si>
    <t>Переход круглый ф160/ф100 L300 (0,5)</t>
  </si>
  <si>
    <t>Переход круглый ф200/ф100 L300 (0,5)</t>
  </si>
  <si>
    <t>Переход круглый ф225/ф200 L200 (0,5)</t>
  </si>
  <si>
    <t>Переход круглый ф250/ф150 L300 (0,7)</t>
  </si>
  <si>
    <t>Переход круглый ф280/ф200 L200 (0,7)</t>
  </si>
  <si>
    <t>Переход круглый ф300/ф250 L200 (0,7)</t>
  </si>
  <si>
    <t>Переход круглый ф315/ф125 L250 (0,7)</t>
  </si>
  <si>
    <t>Переход круглый ф350/ф250 L200 (0,7)</t>
  </si>
  <si>
    <t>Переход круглый ф355/ф200 L300 (0,7)</t>
  </si>
  <si>
    <t>Переход круглый ф400/ф300 L200 (0,8)</t>
  </si>
  <si>
    <t>Переход круглый ф450/ф560 L300 (0,8)</t>
  </si>
  <si>
    <t>Переход круглый ф500/ф400 L200 (0,8)</t>
  </si>
  <si>
    <t>Переход круглый ф560/ф250 L200 (0,8)</t>
  </si>
  <si>
    <t>Переход круглый ф600/ф500 L200 (0,8)</t>
  </si>
  <si>
    <t>Переход круглый ф630/ф560 L200 (0,8)</t>
  </si>
  <si>
    <t>Переход круглый ф710/ф500 L300 (1)</t>
  </si>
  <si>
    <t>Переход круглый ф800/ф600 L300 (1)</t>
  </si>
  <si>
    <t>Переход круглый ф900/ф630 L270 (1)</t>
  </si>
  <si>
    <t>Переход круглый ф1 000/ф800 L450 (1)</t>
  </si>
  <si>
    <t>Переход круглый ф1 120/ф1 000 L400 (1)</t>
  </si>
  <si>
    <t>Крестовина круглая ф125 с врезкой ф100 L300 (0,5)</t>
  </si>
  <si>
    <t>Крестовина круглая ф160 с врезкой ф100 L300 (0,5)</t>
  </si>
  <si>
    <t>Крестовина круглая ф200 с врезкой ф160 L360 (0,5)</t>
  </si>
  <si>
    <t>Крестовина круглая ф200 с врезкой ф200 L400 (0,5)</t>
  </si>
  <si>
    <t>Крестовина круглая ф250 с врезкой ф200 L400 (0,7)</t>
  </si>
  <si>
    <t>Крестовина круглая ф315 с врезкой ф200 L400 (0,7)</t>
  </si>
  <si>
    <t>Крестовина круглая ф355 с врезкой ф280 L480 (0,7)</t>
  </si>
  <si>
    <t>Крестовина круглая ф400 с врезкой ф400 L600 (0,7)</t>
  </si>
  <si>
    <t>Крестовина круглая ф560 с врезкой ф500 L700 (0,7)</t>
  </si>
  <si>
    <t>Крестовина круглая ф630 с врезкой ф560 L700 (0,8)</t>
  </si>
  <si>
    <t>Крестовина круглая ф710 с врезкой ф710 L910 (1)</t>
  </si>
  <si>
    <t>Крестовина круглая ф800 с врезкой ф800 L1 000 (1)</t>
  </si>
  <si>
    <t>Крестовина круглая ф1 000 с врезкой ф1 000 L1 200 (1)</t>
  </si>
  <si>
    <t>Крестовина круглая ф1 120 с врезкой ф900 L1 100 (1)</t>
  </si>
  <si>
    <t>Дроссель с квад. ручкой крг.  ф100 (0,5) L200</t>
  </si>
  <si>
    <t>Дроссель с квад. ручкой крг.  ф125 (0,5) L225</t>
  </si>
  <si>
    <t>Дроссель с квад. ручкой крг.  ф140 (0,5) L240</t>
  </si>
  <si>
    <t>Дроссель с квад. ручкой крг.  ф160 (0,5) L260</t>
  </si>
  <si>
    <t>Дроссель с квад. ручкой крг.  ф180 (0,5) L280</t>
  </si>
  <si>
    <t>Дроссель с квад. ручкой крг.  ф200 (0,5) L300</t>
  </si>
  <si>
    <t>Дроссель с квад. ручкой крг. ф250 (0,7) L350</t>
  </si>
  <si>
    <t>Дроссель с квад. ручкой крг. ф280 (0,7) L380</t>
  </si>
  <si>
    <t>Дроссель с квад. ручкой крг. ф315 (0,7) L415</t>
  </si>
  <si>
    <t>Дроссель с квад. ручкой крг. ф355 (0,7) L455</t>
  </si>
  <si>
    <t>Дроссель с квад. ручкой крг. ф400 (0,7) L500</t>
  </si>
  <si>
    <t>Дроссель с квад. ручкой крг. ф450 (0,7) L550</t>
  </si>
  <si>
    <t>Дроссель с квад. ручкой крг. ф500 (0,7) L600</t>
  </si>
  <si>
    <t>Дроссель с квад. ручкой крг. ф560 (0,7) L660</t>
  </si>
  <si>
    <t>Дроссель с квад. ручкой крг. ф600 (0,8) L700</t>
  </si>
  <si>
    <t>Дроссель с квад. ручкой крг ф710 (0,8) L810</t>
  </si>
  <si>
    <t>Дроссель с квад. ручкой крг. ф800 (1) L900</t>
  </si>
  <si>
    <t>Дроссель с квад. ручкой крг. ф900 (1) L1 000</t>
  </si>
  <si>
    <t>Дроссель с квад. ручкой крг. ф1 000 (1) L1 100</t>
  </si>
  <si>
    <t>Дроссель с квад. ручкой крг ф1 120 (1) L1 220</t>
  </si>
  <si>
    <t>Гибкая вставка круглая ф100 L150 (0,5)</t>
  </si>
  <si>
    <t>Гибкая вставка круглая ф125 L150 (0,5)</t>
  </si>
  <si>
    <t>Гибкая вставка круглая ф160 L150 (0,5)</t>
  </si>
  <si>
    <t>Гибкая вставка круглая ф200 L150 (0,5)</t>
  </si>
  <si>
    <t>Гибкая вставка круглая ф250 L150 (0,5)</t>
  </si>
  <si>
    <t>Гибкая вставка круглая ф280 L150 (0,5)</t>
  </si>
  <si>
    <t>Гибкая вставка круглая ф315 L150 (0,5)</t>
  </si>
  <si>
    <t>Гибкая вставка круглая ф355 L150 (0,5)</t>
  </si>
  <si>
    <t>Гибкая вставка круглая ф400 L150 (0,5)</t>
  </si>
  <si>
    <t>Гибкая вставка круглая ф450 L150 (0,5)</t>
  </si>
  <si>
    <t>Гибкая вставка круглая ф500 L150 (0,5)</t>
  </si>
  <si>
    <t>Гибкая вставка круглая ф560 L150 (0,5)</t>
  </si>
  <si>
    <t>Гибкая вставка круглая ф630 L150 (0,5)</t>
  </si>
  <si>
    <t>Гибкая вставка круглая ф710 L150 (0,5)</t>
  </si>
  <si>
    <t>Гибкая вставка круглая ф800 L150 (0,5)</t>
  </si>
  <si>
    <t>Гибкая вставка круглая ф900 L150 (0,5)</t>
  </si>
  <si>
    <t>Гибкая вставка круглая ф1 000 L150 (0,5)</t>
  </si>
  <si>
    <t>Дефлектор круглый ф100 L (0,5)</t>
  </si>
  <si>
    <t>Дефлектор круглый ф125 L (0,5)</t>
  </si>
  <si>
    <t>Дефлектор круглый ф140 L (0,5)</t>
  </si>
  <si>
    <t>Дефлектор круглый ф160 L (0,5)</t>
  </si>
  <si>
    <t>Дефлектор круглый ф180 L (0,5)</t>
  </si>
  <si>
    <t>Дефлектор круглый ф200 L (0,5)</t>
  </si>
  <si>
    <t>Дефлектор круглый ф225 L (0,5)</t>
  </si>
  <si>
    <t>Дефлектор круглый ф250 L (0,5)</t>
  </si>
  <si>
    <t>Дефлектор круглый ф280 L (0,7)</t>
  </si>
  <si>
    <t>Дефлектор круглый ф315 L (0,7)</t>
  </si>
  <si>
    <t>Дефлектор круглый ф350 L (0,7)</t>
  </si>
  <si>
    <t>Дефлектор круглый ф355 L (0,7)</t>
  </si>
  <si>
    <t>Дефлектор круглый ф400 L (0,7)</t>
  </si>
  <si>
    <t>Дефлектор круглый ф450 L (0,7)</t>
  </si>
  <si>
    <t>Дефлектор круглый ф500 L (0,7)</t>
  </si>
  <si>
    <t>Дефлектор круглый ф560 L (0,7)</t>
  </si>
  <si>
    <t>Дефлектор круглый ф600 L (1)</t>
  </si>
  <si>
    <t>Дефлектор круглый ф630 L (1)</t>
  </si>
  <si>
    <t>Дефлектор круглый ф710 L (1)</t>
  </si>
  <si>
    <t>Дефлектор круглый ф800 L (1)</t>
  </si>
  <si>
    <t>Дефлектор круглый ф900 L (1)</t>
  </si>
  <si>
    <t>Дефлектор круглый ф1 000 L (1)</t>
  </si>
  <si>
    <t>Дефлектор круглый ф1 120 L (1)</t>
  </si>
  <si>
    <t>Прямоугольные воздуховоды используются из-за их сравнительной компактности, благодаря чему они с легкостью встраиваются в любые помещения и без усилий размещаются даже в комнатах с ограниченной высотой потолков. Стандартные размеры от 100 до 2800 по одной стороне, длина изделия 1250мм. При нестандартной длине стоимость изделия рассчитывается индивидуально.
Изделия изготавливаются из оцинкованного металла, класс покрытия не менее 100. Толщина металла на выбор 0,5, 0,7, 0,8, 1,0. Воздуховоды идут с шиной 20 или 30. Срок изготовления 3-4 рабочих дня.</t>
  </si>
  <si>
    <t xml:space="preserve">Применяется для смещения вентканала в помещении по высоте при прокладке воздуховода.
Длина утки зависит от технологических ограничений. Минимальная длина Lmin зависит от стороны А и рассчитывается по формуле: если A&gt;S, Lmin = А +100, если А&lt; S, Lmin = А + 200. Изделия изготавливаются из оцинкованного металла, класс покрытия не менее 100. Толщина металла на выбор 0,5, 0,7, 0,8, 1,0. Утки идут с шиной 20 или 30. Срок изготовления 3-4 рабочих дня.
</t>
  </si>
  <si>
    <t>Используются для регулирования расхода воздуха в воздуховодах и выравнивания аэродинамического сопротивления.
При изготовлении дроссель-клапана используется ручной привод. Изделия изготавливаются из оцинкованного металла, класс покрытия не менее 100. Толщина металла на выбор 0,5, 0,7, 0,8, 1,0. Дроссель клапаны идут с шиной 20 или 30. Срок изготовления 3-4 рабочих дня (может увеличиться если большие сечения).</t>
  </si>
  <si>
    <t>Крестовины используются при необходимости соединить сразу нескольких труб в одном месте на ограниченном пространстве. Стандартная длина Н=Н1=50 мм. Изделия изготавливаются из оцинкованного металла, класс покрытия не менее 100. Толщина металла на выбор 0,5, 0,7, 0,8, 1,0. Крестовина идет с шиной 20 или 30. Срок изготовления 3-4 рабочих дня.</t>
  </si>
  <si>
    <t>Шумоглушитель при оснащении вентиляционного трубопровода, понижает уровень аэродинамических звуковых колебаний. Стандартный тип - пластинчатый. Изделия изготавливаются из оцинкованного металла, класс покрытия не менее 100. Толщина металла на выбор 0,5, 0,7, 0,8, 1,0. Зонты идут с шиной 20 или 30. Срок изготовления 3-4 рабочих дня.</t>
  </si>
  <si>
    <t>Воздуховод круглый оцинкованный обладает более хорошими аэродинамическими качествами, что позволяет снизить потери проходимого по системе воздуха до минимальных значений. Изготавливается из высокопрочного штрипса, толщиной 0.5, 0.7 или 1.0. Диаметр от 100 до 1250 мм, длина стандартного спирально-навивного воздуховода 3000 мм.</t>
  </si>
  <si>
    <t>Используется для обхода коммуникаций и для изменения высоты прокладки воздуховода. Длина утки зависит от технологических ограничений. Изделия изготавливаются из оцинкованного металла, класс покрытия не менее 100. Толщина металла на выбор 0,5, 0,7, 0,8, 1,0. Срок изготовления 3-4 рабочих дня.</t>
  </si>
  <si>
    <t>Используется для соединения изделий различных диаметров и состыковки круглых частей системы.
Изделия изготавливаются из оцинкованного металла, класс покрытия не менее 100. Толщина металла на выбор 0,5, 0,7, 0,8, 1,0. Срок изготовления 3-4 рабочих дня. При заказе необходимо указать тип перехода.</t>
  </si>
  <si>
    <t>Предназначен для формирования узлов ответвлений приточных или вытяжных вентиляционных систем круглого сечения.
Стандартная длина Н=Н1=50мм. Изделия изготавливаются из оцинкованного металла, класс покрытия не менее 100. Толщина металла на выбор 0,5, 0,7, 0,8, 1,0. Срок изготовления 3-4 рабочих дня.</t>
  </si>
  <si>
    <t>Крестовина воздуховодов находит применение при соединении четырех вентканалов одновременно.
Стандартная длина Н1=Н2=50мм. Изделия изготавливаются из оцинкованного металла, класс покрытия не менее 100. Толщина металла на выбор 0,5, 0,7, 0,8, 1,0. Срок изготовления 3-4 рабочих дня.</t>
  </si>
  <si>
    <t>Используются для регулирования расхода воздуха в воздуховодах и выравнивания аэродинамического сопротивления.
Lmin=D+50 мм. Изделия изготавливаются из оцинкованного металла, класс покрытия не менее 100. Толщина металла на выбор 0,5, 0,7, 0,8, 1,0. Срок изготовления 3-4 рабочих дня (может увеличиться если большое сечение).</t>
  </si>
  <si>
    <t>Используется как аэродинамическое устройство, создающее дополнительную тягу в вентиляционном канале.
Дефлектор производим согласно серии 5.904-51. Изделия изготавливаются из оцинкованного металла, класс покрытия не менее 100. Толщина металла на выбор 0,5, 0,7, 0,8, 1,0. Срок изготовления 3-4 рабочих дня (может увеличиться если большое сечение)</t>
  </si>
  <si>
    <t>Предназначена для исключения передачи вибрации от вентиляторов или вентиляционных установок, а также для частичной компенсации температурной деформации. Длина L = 150 мм. Изделия изготавливаются из оцинкованного металла, класс покрытия не менее 100. Толщина металла на выбор 0,5, 0,7, 0,8, 1,0. Срок изготовления 3-4 рабочих дня.</t>
  </si>
  <si>
    <t>Гибкая вставка 600х300 L150 (0,5)</t>
  </si>
  <si>
    <t>Гибкая вставка 1 000х500 L150 (0,5)</t>
  </si>
  <si>
    <t>Раздел 1.8. Зонты</t>
  </si>
  <si>
    <t>Зонт вытяжной пристенный</t>
  </si>
  <si>
    <t>Зонт вытяжной центральный</t>
  </si>
  <si>
    <t>Компания производит различного типа зонты: Зонт крышный, зонт пристенный вытяжной, зонт центральный вытяжной.  Изделия изготавливаются из оцинкованного металла, класс покрытия не менее 100. Толщина металла на выбор 0,5, 0,7, 0,8, 1,0. Зонты идут с шиной 20 или 30. Срок изготовления 3-4 рабочих дня (может увеличиться если большие сечения).</t>
  </si>
  <si>
    <t>Выполняют только защитную функцию, предохраняя вентсистемы от проникновения осадков, крупного мусора.</t>
  </si>
  <si>
    <t>Раздел 1.9. Заглушка прямоугольная</t>
  </si>
  <si>
    <t>Зонты: крышный, вытяжной пристенный и центральный</t>
  </si>
  <si>
    <t>Заглушка прямоугольная</t>
  </si>
  <si>
    <t xml:space="preserve">Используется для перехода с круглой системы на прямоугольную, вместо тройников, при внесении изменений в готовую систему вентиляции.
Врезка предназначена для монтирования в стенку воздуховода. Большее отверстие имеет гладкий конец с отбортовкой и изготавливается в двух исполнениях: для установки в прямоугольные и круглые воздуховоды.
Для установки врезки в воздуховод в нем необходимо сделать отверстие. Врезка крепится механически к воздуховоду с помощью рор-заклепок. Перед установкой между врезкой и воздуховодом необходимо нанести слой силиконового уплотнения. Компания производит врезки разного типа: в трубу, на плоскость (сожет быть как на пластине так и без). Изделия изготавливаются из оцинкованного металла, класс покрытия не менее 100. Толщина металла на выбор 0,5, 0,7, 0,8, 1,0. Переходы идут с шиной 20 или 30. Срок изготовления 3-4 рабочих дня.
</t>
  </si>
  <si>
    <t>Переход прям/прям и прям/круглый</t>
  </si>
  <si>
    <t>Врезки прямоугольные в трубу и на плоскость</t>
  </si>
  <si>
    <t>Заглушка прямоугольная 100х100 L50 (0,5)</t>
  </si>
  <si>
    <t>Заглушка прямоугольная 150х150 L50 (0,5)</t>
  </si>
  <si>
    <t>Заглушка прямоугольная 250х350 L50 (0,5)</t>
  </si>
  <si>
    <t>Заглушка прямоугольная 300х200 L50 (0,5)</t>
  </si>
  <si>
    <t>Заглушка прямоугольная 400х450 L50 (0,5)</t>
  </si>
  <si>
    <t xml:space="preserve">Заглушка прямоугольная 500х600 L50 (0,7) </t>
  </si>
  <si>
    <t>Заглушка прямоугольная 600х350 L50 (0,7)</t>
  </si>
  <si>
    <t xml:space="preserve">Заглушка прямоугольная 800х700 L50 (0,8) </t>
  </si>
  <si>
    <t xml:space="preserve">Заглушка прямоугольная 900х500 L50 (0,8) </t>
  </si>
  <si>
    <t xml:space="preserve">Заглушка прямоугольная 750х300 L50 (0,7) </t>
  </si>
  <si>
    <t xml:space="preserve">Заглушка прямоугольная 1 300х700 L50 (1) </t>
  </si>
  <si>
    <t xml:space="preserve">Заглушка прямоугольная 1 500х650 L50 (1) </t>
  </si>
  <si>
    <t xml:space="preserve">Заглушка прямоугольная 1 600х800 L50 (1) </t>
  </si>
  <si>
    <t xml:space="preserve">Заглушка прямоугольная 1 700х800 L50 (1) </t>
  </si>
  <si>
    <t xml:space="preserve">Заглушка прямоугольная 1 800х850 L50 (1) </t>
  </si>
  <si>
    <t>Предотвращает утечку воздуха и предохраняет от проникновения лишних предметов, грязи или влаги с улицы.
Заглушка — короткий патрубок с дном, устанавливаемый на конце воздуховода в целях предотвращения подсосов (при вытяжке) или утечек (при притоке) воздуха.
Торцевая заглушка позволяет заметно повысить герметичность системы вентиляции, снижая аэродинамический шум, который могут создавать воздуховоды. Изделия изготавливаются из оцинкованного металла, класс покрытия не менее 100. Толщина металла на выбор 0,5, 0,7, 0,8, 1,0. Заглушки идут с шиной 20 или 30. Срок изготовления 3-4 рабочих дня.</t>
  </si>
  <si>
    <t xml:space="preserve">Воздуховод круглый прямошовный изготавливается из высокопрочного оцинкованной стали, толщиной 0.5, 0.7, 0.8 или 1.0. Диаметр от 100 до 1000 мм, длина стандартного 1250 мм. </t>
  </si>
  <si>
    <t>Муфта применяется для соединения круглых прямошовных воздуховодов с равными диаметрами. Размер внутреннего диаметра  муфты соответствует размеру внешнего диаметра воздуховода. Изделия изготавливаются из оцинкованного металла, класс покрытия не менее 100. Толщина металла на выбор 0,5, 0,7, 0,8, 1,0. Срок изготовления 3-4 рабочих дня.</t>
  </si>
  <si>
    <t>Раздел 1.5. Врезка прямоугольная в трубу и на плоскость</t>
  </si>
  <si>
    <t>Применяется, как аналог тройника, как переходник с прямоугольной системы на круглую или для разведения воздуховодов.
Круглая врезка предназначена для присоединения системы воздуховодов одного диаметра к системе воздуховодов другого диаметра.
Для установки врезки в воздуховод в нем необходимо сделать отверстие. Врезка крепится механически к воздуховоду с помощью рор-заклепок. Изделия изготавливаются из оцинкованного металла, класс покрытия не менее 100. Толщина металла на выбор 0,5, 0,7, 0,8, 1,0. Срок изготовления 3-4 рабочих дня.</t>
  </si>
  <si>
    <t>Используется для перекрытия вентканала в конце ветки и защиты от нежелательных элементов, которые могут проникнуть в воздуховод.
Заглушка круглая — элемент системы воздуховода, герметично закрывающий его конечные отверстия с круглым сечением. Ее назначение:предотвращает подсосы (при вытяжке) или утечку (при притоке) воздуха; придает нужное направление потоку воздуха; корректирует интенсивность потока воздуха;
защищает воздуховод от мусора и других посторонних элементов. Изделия изготавливаются из оцинкованного металла, класс покрытия не менее 100. Толщина металла на выбор 0,5, 0,7, 0,8, 1,0. Срок изготовления 3-4 рабочих дня.</t>
  </si>
  <si>
    <t>Воздуховод круглый прямошовный ф100 L1 250 (0,5)</t>
  </si>
  <si>
    <t>Воздуховод круглый прямошовный ф125 L1 250 (0,5)</t>
  </si>
  <si>
    <t>Воздуховод круглый прямошовный ф140 L1 250 (0,5)</t>
  </si>
  <si>
    <t>Воздуховод круглый прямошовный ф160 L1 250 (0,5)</t>
  </si>
  <si>
    <t>Воздуховод круглый прямошовный ф200 L1 250 (0,5)</t>
  </si>
  <si>
    <t>Воздуховод круглый прямошовный ф250 L1 250 (0,5)</t>
  </si>
  <si>
    <t>Воздуховод круглый прямошовный ф280 L1 250 (0,7)</t>
  </si>
  <si>
    <t>Воздуховод круглый прямошовный ф315 L1 250 (0,7)</t>
  </si>
  <si>
    <t>Воздуховод круглый прямошовный ф355 L1 250 (0,7)</t>
  </si>
  <si>
    <t>Воздуховод круглый прямошовный ф400 L1 250 (0,7)</t>
  </si>
  <si>
    <t>Воздуховод круглый прямошовный ф450 L1 250 (0,7)</t>
  </si>
  <si>
    <t>Воздуховод круглый прямошовный ф500 L1 250 (0,7)</t>
  </si>
  <si>
    <t>Воздуховод круглый прямошовный ф560 L1 250 (0,7)</t>
  </si>
  <si>
    <t>Воздуховод круглый прямошовный ф600 L1 250 (0,8)</t>
  </si>
  <si>
    <t>Воздуховод круглый прямошовный ф630 L1 250 (0,8)</t>
  </si>
  <si>
    <t>Воздуховод круглый прямошовный ф700 L1 250 (0,8)</t>
  </si>
  <si>
    <t>Воздуховод круглый прямошовный ф800 L1 250 (0,8)</t>
  </si>
  <si>
    <t>Воздуховод круглый прямошовный ф900 L1 250 (1)</t>
  </si>
  <si>
    <t>Воздуховод круглый прямошовный ф1 000 L1 250 (1)</t>
  </si>
  <si>
    <t>Ниппель ф100 (0,5)</t>
  </si>
  <si>
    <t>Ниппель ф125 (0,5)</t>
  </si>
  <si>
    <t>Ниппель ф140 (0,5)</t>
  </si>
  <si>
    <t>Ниппель ф160 (0,5)</t>
  </si>
  <si>
    <t>Ниппель ф180 (0,5)</t>
  </si>
  <si>
    <t>Ниппель ф200 (0,7)</t>
  </si>
  <si>
    <t>Ниппель ф225 (0,7)</t>
  </si>
  <si>
    <t>Ниппель ф250 (0,7)</t>
  </si>
  <si>
    <t>Ниппель ф280 (0,7)</t>
  </si>
  <si>
    <t>Ниппель ф315 (0,7)</t>
  </si>
  <si>
    <t>Ниппель ф355 (0,8)</t>
  </si>
  <si>
    <t>Ниппель ф400 (0,8)</t>
  </si>
  <si>
    <t>Ниппель ф450 (0,8)</t>
  </si>
  <si>
    <t>Ниппель ф500 (0,8)</t>
  </si>
  <si>
    <t>Ниппель ф560 (0,8)</t>
  </si>
  <si>
    <t>Ниппель ф630 (0,8)</t>
  </si>
  <si>
    <t>Ниппель ф710 (1)</t>
  </si>
  <si>
    <t>Ниппель ф800 (1)</t>
  </si>
  <si>
    <t>Ниппель ф900 (1)</t>
  </si>
  <si>
    <t>Ниппель ф1 000 (1)</t>
  </si>
  <si>
    <t>Ниппель ф1 120 (1)</t>
  </si>
  <si>
    <t>Ниппель ф1 200 (1)</t>
  </si>
  <si>
    <t>Муфта ф100 (0,5)</t>
  </si>
  <si>
    <t>Муфта ф125 (0,5)</t>
  </si>
  <si>
    <t>Муфта ф160 (0,5)</t>
  </si>
  <si>
    <t>Муфта ф200 (0,5)</t>
  </si>
  <si>
    <t>Муфта ф225 (0,5)</t>
  </si>
  <si>
    <t>Муфта ф250 (0,5)</t>
  </si>
  <si>
    <t>Муфта ф280 (0,5)</t>
  </si>
  <si>
    <t>Муфта ф315 (0,7)</t>
  </si>
  <si>
    <t>Муфта ф355 (0,7)</t>
  </si>
  <si>
    <t>Муфта ф400 (0,7)</t>
  </si>
  <si>
    <t>Муфта ф450 (0,7)</t>
  </si>
  <si>
    <t>Муфта ф500 (0,7)</t>
  </si>
  <si>
    <t>Муфта ф560 (0,7)</t>
  </si>
  <si>
    <t>Муфта ф630 (0,7)</t>
  </si>
  <si>
    <t>Муфта ф630 (0,8)</t>
  </si>
  <si>
    <t>Муфта ф710 (1)</t>
  </si>
  <si>
    <t>Муфта ф800 (1)</t>
  </si>
  <si>
    <t>Муфта ф900 (1)</t>
  </si>
  <si>
    <t>Муфта ф1 000 (1)</t>
  </si>
  <si>
    <t>Муфта ф1 120 (1)</t>
  </si>
  <si>
    <t>Врезка круглая ф100 в трубу ф100 L80 (0,5)</t>
  </si>
  <si>
    <t>Врезка круглая ф125 в трубу ф125 L200 (0,5)</t>
  </si>
  <si>
    <t>Врезка круглая ф180 в трубу ф200 L80 (0,5)</t>
  </si>
  <si>
    <t>Врезка круглая ф250 в трубу ф250 L50 (0,5)</t>
  </si>
  <si>
    <t>Врезка круглая ф280 в трубу ф315 L100 (0,5)</t>
  </si>
  <si>
    <t>Врезка круглая ф355 в трубу ф400 L100 (0,7)</t>
  </si>
  <si>
    <t>Врезка круглая ф560 в трубу ф800 L100 (0,7)</t>
  </si>
  <si>
    <t>Врезка круглая ф630 в трубу ф710 L200 (0,7)</t>
  </si>
  <si>
    <t>Врезка круглая ф800 в трубу ф800 L100 (0,8)</t>
  </si>
  <si>
    <t>Врезка круглая ф900 в трубу ф1 250 L100 (1)</t>
  </si>
  <si>
    <t>Врезка круглая ф1 000 в трубу ф1 200 L200 (1)</t>
  </si>
  <si>
    <t>Врезка круглая ф1 120 в трубу ф1 120 L100 (1)</t>
  </si>
  <si>
    <t>Врезка круглая в трубу</t>
  </si>
  <si>
    <t>Врезка круглая на плоскость</t>
  </si>
  <si>
    <t>Врезка круглая на плоскость ф100 L100 (0,5)</t>
  </si>
  <si>
    <t>Врезка круглая на плоскость ф125 L100 (0,5)</t>
  </si>
  <si>
    <t>Врезка круглая на плоскость ф140 L100 (0,5)</t>
  </si>
  <si>
    <t>Врезка круглая на плоскость ф160 L100 (0,5)</t>
  </si>
  <si>
    <t>Врезка круглая на плоскость ф180 L100 (0,5)</t>
  </si>
  <si>
    <t>Врезка круглая на плоскость ф200 L100 (0,5)</t>
  </si>
  <si>
    <t>Врезка круглая на плоскость ф225 L100 (0,5)</t>
  </si>
  <si>
    <t>Врезка круглая на плоскость ф250 L100 (0,5)</t>
  </si>
  <si>
    <t>Врезка круглая на плоскость ф280 L100 (0,5)</t>
  </si>
  <si>
    <t>Врезка круглая на плоскость ф315 L100 (0,7)</t>
  </si>
  <si>
    <t>Врезка круглая на плоскость ф355 L100 (0,7)</t>
  </si>
  <si>
    <t>Врезка круглая на плоскость ф400 L100 (0,7)</t>
  </si>
  <si>
    <t>Врезка круглая на плоскость ф450 L100 (0,7)</t>
  </si>
  <si>
    <t>Врезка круглая на плоскость ф500 L100 (0,7)</t>
  </si>
  <si>
    <t>Врезка круглая на плоскость ф560 L100 (0,7)</t>
  </si>
  <si>
    <t>Врезка круглая на плоскость ф630 L100 (0,7)</t>
  </si>
  <si>
    <t>Врезка круглая на плоскость ф710 L100 (0,7)</t>
  </si>
  <si>
    <t>Врезка круглая на плоскость ф800 L100 (0,8)</t>
  </si>
  <si>
    <t>Врезка круглая на плоскость ф900 L100 (0,8)</t>
  </si>
  <si>
    <t>Врезка круглая на плоскость ф1 000 L100 (1)</t>
  </si>
  <si>
    <t>Заглушка круглая ф100 L50 (0,5)</t>
  </si>
  <si>
    <t>Заглушка круглая ф125 L50 (0,5)</t>
  </si>
  <si>
    <t>Заглушка круглая ф140 L50 (0,5)</t>
  </si>
  <si>
    <t>Заглушка круглая ф160 L50 (0,5)</t>
  </si>
  <si>
    <t>Заглушка круглая ф180 L50 (0,5)</t>
  </si>
  <si>
    <t>Заглушка круглая ф200 L50 (0,5)</t>
  </si>
  <si>
    <t>Заглушка круглая ф225 L50 (0,5)</t>
  </si>
  <si>
    <t>Заглушка круглая ф250 L20 (0,5)</t>
  </si>
  <si>
    <t>Заглушка круглая ф280 L50 (0,7)</t>
  </si>
  <si>
    <t>Заглушка круглая ф315 L50 (0,7)</t>
  </si>
  <si>
    <t>Заглушка круглая ф355 L50 (0,7)</t>
  </si>
  <si>
    <t>Заглушка круглая ф400 L50 (0,7)</t>
  </si>
  <si>
    <t>Заглушка круглая ф500 L50 (0,7)</t>
  </si>
  <si>
    <t>Заглушка круглая ф560 L50 (0,7)</t>
  </si>
  <si>
    <t>Заглушка круглая ф630 L50 (0,7)</t>
  </si>
  <si>
    <t>Заглушка круглая ф710 L50 (0,8)</t>
  </si>
  <si>
    <t>Заглушка круглая ф800 L50 (0,8)</t>
  </si>
  <si>
    <t>Заглушка круглая ф900 L50 (1)</t>
  </si>
  <si>
    <t>Заглушка круглая ф1 000 L50 (1)</t>
  </si>
  <si>
    <t>Заглушка круглая ф1 120 L50 (1)</t>
  </si>
  <si>
    <t>Врезка прямоугольная 100х100 в трубу ф100 L100 (0,5)</t>
  </si>
  <si>
    <t>Врезка прямоугольная 150х150 в трубу ф160 L100 (0,5)</t>
  </si>
  <si>
    <t>Врезка прямоугольная 200х200 в трубу ф200 L100 (0,5)</t>
  </si>
  <si>
    <t>Врезка прямоугольная 250х250 в трубу ф630 L100 (0,5)</t>
  </si>
  <si>
    <t>Врезка прямоугольная 300х300 в трубу ф500 L100 (0,5)</t>
  </si>
  <si>
    <t>Врезка прямоугольная 350х200 в трубу ф200 L100 (0,5)</t>
  </si>
  <si>
    <t>Врезка прямоугольная 400х200 в трубу ф250 L100 (0,5)</t>
  </si>
  <si>
    <t xml:space="preserve">Врезка прямоугольная 450х300 в трубу ф315 L100 (0,7) </t>
  </si>
  <si>
    <t>Врезка прямоугольная 500х200 в трубу ф800 L100 (0,7)</t>
  </si>
  <si>
    <t xml:space="preserve">Врезка прямоугольная 550х250 в трубу ф400 L100 (0,7) </t>
  </si>
  <si>
    <t xml:space="preserve">Врезка прямоугольная 600х200 в трубу ф200 L100 (0,7) </t>
  </si>
  <si>
    <t xml:space="preserve">Врезка прямоугольная 700х300 в трубу ф630 L100 (0,7) </t>
  </si>
  <si>
    <t>Врезка прямоугольная 800х300 в трубу ф710 L100 (0,8)</t>
  </si>
  <si>
    <t xml:space="preserve">Врезка прямоугольная 900х900 в трубу ф1 000 L100 (1) </t>
  </si>
  <si>
    <t>Врезка прямоугольная 1 000х1 000 в трубу ф1 000 L100 (1)</t>
  </si>
  <si>
    <t>Врезка прямоугольная 1 800х1 000 в трубу ф1 250 L1 250 (1)</t>
  </si>
  <si>
    <t xml:space="preserve">Врезка прямоугольная 1 700х700 в трубу ф710 L100 (1) </t>
  </si>
  <si>
    <t xml:space="preserve">Врезка прямоугольная 1 400х500 в трубу ф1 120 L100 (1) </t>
  </si>
  <si>
    <t>Врезка прямоугольная в трубу</t>
  </si>
  <si>
    <t>Врезка прямоугольная на плоскость</t>
  </si>
  <si>
    <t>Врезка прямоугольная на плоскость 100х100 L100 (0,5)</t>
  </si>
  <si>
    <t>Врезка прямоугольная на плоскость 150х150 L100 (0,5)</t>
  </si>
  <si>
    <t>Врезка прямоугольная на плоскость 200х200 L100 (0,5)</t>
  </si>
  <si>
    <t>Врезка прямоугольная на плоскость 250х250 L100 (0,5)</t>
  </si>
  <si>
    <t>Врезка прямоугольная на плоскость 300х300 L100 (0,5)</t>
  </si>
  <si>
    <t>Врезка прямоугольная на плоскость 350х350 L100 (0,5)</t>
  </si>
  <si>
    <t>Врезка прямоугольная на плоскость 400х400 L100 (0,7) (шина 20)</t>
  </si>
  <si>
    <t>Врезка прямоугольная на плоскость 450х450 L100 (0,7) (шина 20)</t>
  </si>
  <si>
    <t>Врезка прямоугольная на плоскость 500х300 L100 (0,7) (шина 20)</t>
  </si>
  <si>
    <t>Врезка прямоугольная на плоскость 550х300 L100 (0,7) (шина 20)</t>
  </si>
  <si>
    <t>Врезка прямоугольная на плоскость 600х250 L100 (0,7) (шина 20)</t>
  </si>
  <si>
    <t>Врезка прямоугольная на плоскость 650х650 L100 (0,7) (шина 20)</t>
  </si>
  <si>
    <t>Врезка прямоугольная на плоскость 700х800 L100 (0,8) (20 шина)</t>
  </si>
  <si>
    <t>Врезка прямоугольная на плоскость 750х400 L100 (0,8) (20 шина)</t>
  </si>
  <si>
    <t>Врезка прямоугольная на плоскость 800х350 L100 (0,8) (20 шина)</t>
  </si>
  <si>
    <t>Врезка прямоугольная на плоскость 850х400 L100 (0,8) (20 шина)</t>
  </si>
  <si>
    <t>Врезка прямоугольная на плоскость 900х400 L100 (0,8) (20 шина)</t>
  </si>
  <si>
    <t>Врезка прямоугольная на плоскость 950х350 L100 (0,8) (20 шина)</t>
  </si>
  <si>
    <t>Врезка прямоугольная на плоскость 1 000х1 000 L100 (1) (20 шина)</t>
  </si>
  <si>
    <t>Врезка прямоугольная на плоскость 1 100х500 L100 (1) (20 шина)</t>
  </si>
  <si>
    <t>Врезка прямоугольная на плоскость 1 200х500 L100 (1) (20 шина)</t>
  </si>
  <si>
    <t>Врезка прямоугольная на плоскость 1 300х600 L100 (1) (20 шина)</t>
  </si>
  <si>
    <t>Врезка прямоугольная на плоскость 1 400х900 L100 (1) (20 шина)</t>
  </si>
  <si>
    <t>Врезка прямоугольная на плоскость 1 500х350 L100 (1) (20 шина)</t>
  </si>
  <si>
    <t>Врезка прямоугольная на плоскость 1 600х500 L100 (1) (20 шина)</t>
  </si>
  <si>
    <t>Врезка прямоугольная на плоскость 1 700х900 L100 (1) (20 шина)</t>
  </si>
  <si>
    <t>Врезка прямоугольная на плоскость 1 900х500 L100 (1) (20 шина)</t>
  </si>
  <si>
    <t>Заглушка прямоугольная 200х200 L50 (0,5)</t>
  </si>
  <si>
    <t>Заглушка прямоугольная 350х250 L50 (0,5)</t>
  </si>
  <si>
    <t xml:space="preserve">Заглушка прямоугольная 450х450 L50 (0,7) </t>
  </si>
  <si>
    <t>Заглушка прямоугольная 550х400 L50 (0,7)</t>
  </si>
  <si>
    <t>Заглушка прямоугольная 650х400 L50 (0,7)</t>
  </si>
  <si>
    <t>Заглушка прямоугольная 700х300 L50 (0,7)</t>
  </si>
  <si>
    <t>Заглушка прямоугольная 850х350 L50 (0,8)</t>
  </si>
  <si>
    <t xml:space="preserve">Заглушка прямоугольная 950х500 L50 (0,8) </t>
  </si>
  <si>
    <t>Заглушка прямоугольная 1 100х500 L50 (1)</t>
  </si>
  <si>
    <t>Заглушка прямоугольная 1 200х800 L50 (1)</t>
  </si>
  <si>
    <t xml:space="preserve">Заглушка прямоугольная 1 400х800 L50 (1) </t>
  </si>
  <si>
    <t xml:space="preserve">Заглушка прямоугольная 1 900х800 L50 (1) </t>
  </si>
  <si>
    <t>Нипель</t>
  </si>
  <si>
    <t>Раздел 1.14. Нипель</t>
  </si>
  <si>
    <t>Воздуховод круглый прямошовный</t>
  </si>
  <si>
    <t>Раздел 1.15. Воздуховод круглый прямошовный</t>
  </si>
  <si>
    <t>Муфта</t>
  </si>
  <si>
    <t>Раздел 1.16. Муфта</t>
  </si>
  <si>
    <t>Раздел 1.24. Дефлектор круглый</t>
  </si>
  <si>
    <t>Раздел 1.17. Отвод круглый</t>
  </si>
  <si>
    <t>Раздел 1.18. Утка круглая</t>
  </si>
  <si>
    <t>Раздел 1.19. Переход круглый</t>
  </si>
  <si>
    <t>Раздел 1.20. Тройник круглый</t>
  </si>
  <si>
    <t>Раздел 1.21. Крестовина круглая</t>
  </si>
  <si>
    <t>Раздел 1.22. Дроссель клапан круглый</t>
  </si>
  <si>
    <t>Раздел 1.23. Гибкая вставка круглая</t>
  </si>
  <si>
    <t>Раздел 1.25. Врезка круглая в трубу и на плоскость</t>
  </si>
  <si>
    <t>Раздел 1.26. Заглушка круглая</t>
  </si>
  <si>
    <t>Заглушка круглая</t>
  </si>
  <si>
    <t>Врезка круглая в трубу и на плоскость</t>
  </si>
  <si>
    <t>Утка прямоугольная</t>
  </si>
  <si>
    <t>1.22.</t>
  </si>
  <si>
    <t>1.23.</t>
  </si>
  <si>
    <t>1.24.</t>
  </si>
  <si>
    <t>1.25.</t>
  </si>
  <si>
    <t>1.26.</t>
  </si>
  <si>
    <t>Тройник с прямоугольной врезкой</t>
  </si>
  <si>
    <t xml:space="preserve">Используется для разведения сети воздуховодов с целью равномерного распределения воздушной массы.
Стандартная высота Н=Н1=50мм - для прямоугольного сечения, для круглого Н=Н1=100. Стороны В1=В3; В случае если сторона В2 или D больше стороны В1(В3), то деталь считаем с переходом. Изделия изготавливаются из оцинкованного металла, класс покрытия не менее 100. Толщина металла на выбор 0,5, 0,7, 0,8, 1,0. Тройники идут с шиной 20 или 30. Срок изготовления 3-4 рабочих дня.
</t>
  </si>
  <si>
    <t xml:space="preserve">Используются для состыковки и соединения изделий различных диаметров. При заказе необходимо указать тип перехода. Изделия изготавливаются из оцинкованного металла, класс покрытия не менее 100. Толщина металла на выбор 0,5, 0,7, 0,8, 1,0. Переходы идут с шиной 20 или 30. Срок изготовления 3-4 рабочих дня.
</t>
  </si>
  <si>
    <t>Предназначена для исключения передачи вибрации от вентиляторов или вентиляционных установок, а также для частичной компенсации температурной деформации. 
Стандартная длина - 150 мм. Изделия изготавливаются из рулона гибкой вставки и фланцами. Толщина металла 0,5. Гибкая втавка идет с шиной 20 или 30. Срок изготовления 3-4 рабочих дня.</t>
  </si>
  <si>
    <t>Ниппель применяется для соединения спирально навивных воздуховодов круглого сечения с равными диаметрами. Размер внешнего диаметра ниппеля соответствует размеру внутреннего диаметра воздуховода. Изделия изготавливаются из оцинкованного металла, класс покрытия не менее 100. Толщина металла на выбор 0,5, 0,7, 0,8, 1,0. Срок изготовления 3-4 рабочих дня.</t>
  </si>
  <si>
    <t>Тройник прямоугольный 100х100/100х100 L200 (0,5)</t>
  </si>
  <si>
    <t>Тройник прямоугольный 150х150/150х150 L250 (0,5)</t>
  </si>
  <si>
    <t xml:space="preserve">Тройник прямоугольный 200х200/100х100 L200 (0,5) </t>
  </si>
  <si>
    <t xml:space="preserve">Тройник прямоугольный 200х200/150х150 L250 (0,5) </t>
  </si>
  <si>
    <t xml:space="preserve">Тройник прямоугольный 200х200/200х200 L300 (0,5) </t>
  </si>
  <si>
    <t>Тройник прямоугольный 250х250/250х250 L350 (0,5)</t>
  </si>
  <si>
    <t xml:space="preserve">Тройник прямоугольный 300х300/200х200 L300 (0,5) </t>
  </si>
  <si>
    <t xml:space="preserve">Тройник прямоугольный 300х300/300х300 L400 (0,7) </t>
  </si>
  <si>
    <t xml:space="preserve">Тройник прямоугольный 400х400/300х300 L400 (0,7) </t>
  </si>
  <si>
    <t>Тройник прямоугольный 400х400/400х400 L500 (0,7)</t>
  </si>
  <si>
    <t xml:space="preserve">Тройник прямоугольный 500х300/500х300 L600 (0,7) </t>
  </si>
  <si>
    <t xml:space="preserve">Тройник прямоугольный 500х500/400х200 L500 (0,7) </t>
  </si>
  <si>
    <t xml:space="preserve">Тройник прямоугольный 500х500/500х500 L600 (0,7) </t>
  </si>
  <si>
    <t>Тройник прямоугольный 600х300/500х300 L600 (0,7)</t>
  </si>
  <si>
    <t xml:space="preserve">Тройник прямоугольный 600х300/600х300 L700 (0,8) </t>
  </si>
  <si>
    <t>Тройник прямоугольный 700х400/300х200 L400 (0,8)</t>
  </si>
  <si>
    <t xml:space="preserve">Тройник прямоугольный 800х900/800х900 L1 000 (0,8) </t>
  </si>
  <si>
    <t>Тройник прямоугольный 900х600/900х600 L1 000 (1)</t>
  </si>
  <si>
    <t>Тройник прямоугольный 1 000х400/1 000х400 L1 100 (1)</t>
  </si>
  <si>
    <t xml:space="preserve">Тройник прямоугольный 1 000х500/800х400 L900 (1) </t>
  </si>
  <si>
    <t xml:space="preserve">Тройник прямоугольный 1 000х1 000/1 000х1 000 L1 100 (1) </t>
  </si>
  <si>
    <t>Тройник прямоугольный 1 200х400/900х450 L1 000 (1)</t>
  </si>
  <si>
    <t>Тройник прямоугольный 1 600х800/1 000х800 L1 300 (1)</t>
  </si>
  <si>
    <t>Утка прямоугольная 100х100 смещение 150 L300 (0,5)</t>
  </si>
  <si>
    <t>Утка прямоугольная 150х150 смещение 100 L250 (0,5)</t>
  </si>
  <si>
    <t>Утка прямоугольная 200х200 смещение 150 L300 (0,5)</t>
  </si>
  <si>
    <t>Утка прямоугольная 250х250 смещение 100 L350 (0,5)</t>
  </si>
  <si>
    <t>Утка прямоугольная 300х300 смещение 250 L400 (0,5)</t>
  </si>
  <si>
    <t>Утка прямоугольная 350х350 смещение 150 L450 (0,5)</t>
  </si>
  <si>
    <t>Утка прямоугольная 700х450 смещение 700 L1 000 (0,8) (шина 20)</t>
  </si>
  <si>
    <t>Утка прямоугольная 800х850 смещение 920 L1 000 (0,8) (шина 20)</t>
  </si>
  <si>
    <t>Утка прямоугольная 1 000х400 смещение 820 L1 100 (0,8) (шина 20)</t>
  </si>
  <si>
    <t>Утка прямоугольная 400х200 смещение 250 L500 (0,7)</t>
  </si>
  <si>
    <t xml:space="preserve">Утка прямоугольная 450х400 смещение 370 L550 (0,7) </t>
  </si>
  <si>
    <t xml:space="preserve">Утка прямоугольная 500х400 смещение 400 L700 (0,7) </t>
  </si>
  <si>
    <t>Утка прямоугольная 550х200 смещение 100 L650 (0,7)</t>
  </si>
  <si>
    <t>Утка прямоугольная 600х650 смещение 100 L700 (0,7)</t>
  </si>
  <si>
    <t>Утка прямоугольная 650х200 смещение 250 L770 (0,7)</t>
  </si>
  <si>
    <t>Утка прямоугольная 1 000х1 000 смещение 500 L1 100 (1)</t>
  </si>
  <si>
    <t>Шумоглушитель ГПП 350х150 L1 000 (0,5)</t>
  </si>
  <si>
    <t>Гибкая вставка 600х370 L150 (0,5)</t>
  </si>
  <si>
    <t>Гибкая вставка 700х400 L150 (0,5)</t>
  </si>
  <si>
    <t>Гибкая вставка 800х500 L150 (0,5)</t>
  </si>
  <si>
    <t>Гибкая вставка 900х500 L150 (0,5)</t>
  </si>
  <si>
    <t>Тройник круглый с круглой врезкой ф100/ф100 L300 (0,5)</t>
  </si>
  <si>
    <t>Тройник круглый с круглой врезкой ф125/ф100 L300 (0,5)</t>
  </si>
  <si>
    <t>Тройник круглый с круглой врезкой ф140/ф100 L300 (0,5)</t>
  </si>
  <si>
    <t>Тройник круглый с круглой врезкой ф160/ф125 L325 (0,5)</t>
  </si>
  <si>
    <t>Тройник круглый с круглой врезкой ф180/ф160 L360 (0,5)</t>
  </si>
  <si>
    <t>Тройник круглый с круглой врезкой ф200/ф100 L300 (0,5)</t>
  </si>
  <si>
    <t>Тройник круглый с круглой врезкой ф225/ф160 L360 (0,7)</t>
  </si>
  <si>
    <t>Тройник круглый с круглой врезкой ф250/ф150 L350 (0,7)</t>
  </si>
  <si>
    <t>Тройник круглый с круглой врезкой ф280/ф200 L400 (0,7)</t>
  </si>
  <si>
    <t>Тройник круглый с круглой врезкой ф300/ф300 L500 (0,7)</t>
  </si>
  <si>
    <t>Тройник круглый с круглой врезкой ф315/ф200 L400 (0,7)</t>
  </si>
  <si>
    <t>Тройник круглый с круглой врезкой ф350/ф250 L450 (0,7)</t>
  </si>
  <si>
    <t>Тройник круглый с круглой врезкой ф355/ф100 L300 (0,7)</t>
  </si>
  <si>
    <t>Тройник круглый с круглой врезкой ф400/ф315 L515 (0,8)</t>
  </si>
  <si>
    <t>Тройник круглый с круглой врезкой ф560/ф250 L450 (0,8)</t>
  </si>
  <si>
    <t>Тройник круглый с круглой врезкой ф560/ф500 L700 (0,8)</t>
  </si>
  <si>
    <t>Тройник круглый с круглой врезкой ф710/ф500 L700 (1)</t>
  </si>
  <si>
    <t>Тройник круглый с круглой врезкой ф800/ф500 L700 (1)</t>
  </si>
  <si>
    <t>Тройник круглый с круглой врезкой ф900/ф500 L700 (1)</t>
  </si>
  <si>
    <t>Тройник круглый с круглой врезкой ф1 000/ф500 L700 (1)</t>
  </si>
  <si>
    <t>Тройник круглый с круглой врезкой ф1 120/ф600 L800 (1)</t>
  </si>
  <si>
    <t>Врезка круглая ф140 в трубу ф160 L80 (0,5)</t>
  </si>
  <si>
    <t>Врезка круглая ф160 в трубу ф180 L100 (0,5)</t>
  </si>
  <si>
    <t>Врезка круглая ф200 в трубу ф250 L100 (0,5)</t>
  </si>
  <si>
    <t>Врезка круглая ф315 в трубу ф355 L100 (0,7)</t>
  </si>
  <si>
    <t>Врезка круглая ф400 в трубу ф450 L100 (0,7)</t>
  </si>
  <si>
    <t>Врезка круглая ф450 в трубу ф500 L100 (0,7)</t>
  </si>
  <si>
    <t>Врезка круглая ф500 в трубу ф560 L100 (0,7)</t>
  </si>
  <si>
    <t>Врезка круглая ф710 в трубу ф900 L100 (0,7)</t>
  </si>
  <si>
    <t>5.6.</t>
  </si>
  <si>
    <t>Применяются в канальной системе для регулирования направления вентиляции
При заказе необходимо указать шейку отвода: прямая (под прямым углом), или радиальная (округлая). Минимальная длина шейки прямоугольной - 50 мм., круглой - 100 мм. Изделия изготавливаются из оцинкованного металла, класс покрытия не менее 100. Толщина металла на выбор 0,5, 0,7, 0,8, 1,0. Отводы идут с шиной 20 или 30. Угол  30,45 или 90 градусов, по заросу клиента можем следать другие варианты угла. Срок изготовления 3-4 рабочих дня.</t>
  </si>
  <si>
    <t>Применяется для поворота воздуховода в любую сторону, либо для обхода других инженерных конструкций. Изделия изготавливаются из оцинкованного металла, класс покрытия не менее 100. Толщина металла на выбор 0,5, 0,7, 0,8, 1,0. Угол  30,45 или 90 градусов, по заросу клиента можем следать другие варианты угла. Срок изготовления 3-4 рабочих дня.</t>
  </si>
  <si>
    <t>Клапан расхода воздуха для 4АПН 300*300</t>
  </si>
  <si>
    <t>Клапан расхода воздуха для 4АПН 450*450</t>
  </si>
  <si>
    <t>Клапан расхода воздуха для 4АПН 600*600</t>
  </si>
  <si>
    <t>Зонт крышный прямоугольный 100х100 L400 (0,5)</t>
  </si>
  <si>
    <t>Зонт крышный прямоугольный 200х200 L400 (0,5)</t>
  </si>
  <si>
    <t>Зонт крышный прямоугольный 300х300 L400 (0,7)</t>
  </si>
  <si>
    <t>Зонт крышный прямоугольный 400х400 L400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</si>
</sst>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0"/>
      <name val="Arial Cyr"/>
      <charset val="204"/>
    </font>
    <font>
      <sz val="10"/>
      <name val="Arial"/>
      <family val="2"/>
    </font>
    <font>
      <b/>
      <sz val="10"/>
      <name val="Times New Roman"/>
      <family val="1"/>
      <charset val="204"/>
    </font>
    <font>
      <sz val="10"/>
      <name val="Arial"/>
      <family val="2"/>
      <charset val="204"/>
    </font>
    <font>
      <b/>
      <sz val="10"/>
      <name val="Arial"/>
      <family val="2"/>
      <charset val="204"/>
    </font>
    <font>
      <sz val="10"/>
      <color indexed="8"/>
      <name val="Arial"/>
      <family val="2"/>
      <charset val="204"/>
    </font>
    <font>
      <b/>
      <i/>
      <sz val="10"/>
      <name val="Arial"/>
      <family val="2"/>
      <charset val="204"/>
    </font>
    <font>
      <sz val="10"/>
      <name val="Arial Cyr"/>
      <charset val="204"/>
    </font>
    <font>
      <sz val="10"/>
      <color indexed="8"/>
      <name val="Arial"/>
      <family val="2"/>
    </font>
    <font>
      <b/>
      <sz val="16"/>
      <color rgb="FF0070C0"/>
      <name val="Arial Cyr"/>
      <charset val="204"/>
    </font>
    <font>
      <sz val="10"/>
      <color rgb="FF0070C0"/>
      <name val="Arial Cyr"/>
      <charset val="204"/>
    </font>
    <font>
      <i/>
      <sz val="10"/>
      <name val="Arial Cyr"/>
      <charset val="204"/>
    </font>
    <font>
      <i/>
      <sz val="10"/>
      <color rgb="FF0070C0"/>
      <name val="Arial"/>
      <family val="2"/>
    </font>
    <font>
      <i/>
      <sz val="10"/>
      <color rgb="FF0070C0"/>
      <name val="Arial Cyr"/>
      <charset val="204"/>
    </font>
    <font>
      <u/>
      <sz val="10"/>
      <color theme="10"/>
      <name val="Arial Cyr"/>
      <charset val="204"/>
    </font>
    <font>
      <i/>
      <sz val="11"/>
      <color theme="1"/>
      <name val="Calibri"/>
      <family val="2"/>
      <charset val="204"/>
      <scheme val="minor"/>
    </font>
    <font>
      <b/>
      <sz val="11"/>
      <color theme="1"/>
      <name val="Calibri"/>
      <family val="2"/>
      <charset val="204"/>
      <scheme val="minor"/>
    </font>
    <font>
      <sz val="8"/>
      <name val="Arial"/>
      <family val="2"/>
      <charset val="1"/>
    </font>
    <font>
      <sz val="8"/>
      <color indexed="8"/>
      <name val="Arial"/>
      <family val="2"/>
      <charset val="1"/>
    </font>
    <font>
      <sz val="9"/>
      <color indexed="8"/>
      <name val="Arial"/>
      <family val="2"/>
      <charset val="1"/>
    </font>
    <font>
      <sz val="10"/>
      <color indexed="8"/>
      <name val="Arial"/>
      <family val="2"/>
      <charset val="1"/>
    </font>
    <font>
      <b/>
      <sz val="16"/>
      <color rgb="FFFF0000"/>
      <name val="Arial Cyr"/>
      <charset val="204"/>
    </font>
    <font>
      <b/>
      <sz val="12"/>
      <color theme="4" tint="-0.249977111117893"/>
      <name val="Arial Cyr"/>
      <charset val="204"/>
    </font>
    <font>
      <sz val="10"/>
      <name val="Times New Roman"/>
      <family val="1"/>
      <charset val="204"/>
    </font>
    <font>
      <b/>
      <sz val="16"/>
      <color rgb="FF00B0F0"/>
      <name val="Arial Cyr"/>
      <charset val="204"/>
    </font>
    <font>
      <sz val="10"/>
      <color indexed="8"/>
      <name val="Arial Cyr"/>
      <charset val="204"/>
    </font>
    <font>
      <sz val="11"/>
      <name val="Calibri"/>
      <family val="2"/>
      <charset val="204"/>
      <scheme val="minor"/>
    </font>
    <font>
      <sz val="10"/>
      <color rgb="FF000000"/>
      <name val="Arial"/>
      <family val="2"/>
    </font>
    <font>
      <sz val="10"/>
      <color rgb="FF000000"/>
      <name val="Arial"/>
      <family val="2"/>
      <charset val="204"/>
    </font>
    <font>
      <u/>
      <sz val="12"/>
      <color theme="10"/>
      <name val="Arial Cyr"/>
      <charset val="204"/>
    </font>
    <font>
      <u/>
      <sz val="14"/>
      <color theme="10"/>
      <name val="Arial Cyr"/>
      <charset val="204"/>
    </font>
    <font>
      <sz val="12"/>
      <color rgb="FF000000"/>
      <name val="Arial"/>
      <family val="2"/>
      <charset val="204"/>
    </font>
    <font>
      <sz val="10"/>
      <color theme="1"/>
      <name val="Arial Cyr"/>
      <charset val="204"/>
    </font>
    <font>
      <b/>
      <sz val="16"/>
      <color theme="4" tint="-0.249977111117893"/>
      <name val="Arial Cyr"/>
      <charset val="204"/>
    </font>
    <font>
      <u/>
      <sz val="16"/>
      <color theme="10"/>
      <name val="Arial Cyr"/>
      <charset val="204"/>
    </font>
    <font>
      <b/>
      <sz val="10"/>
      <color indexed="8"/>
      <name val="Arial"/>
      <family val="2"/>
      <charset val="204"/>
    </font>
    <font>
      <sz val="12"/>
      <name val="Arial"/>
      <family val="2"/>
      <charset val="204"/>
    </font>
    <font>
      <b/>
      <sz val="10"/>
      <color theme="1"/>
      <name val="Arial"/>
      <family val="2"/>
      <charset val="204"/>
    </font>
    <font>
      <i/>
      <sz val="10"/>
      <name val="Arial"/>
      <family val="2"/>
      <charset val="204"/>
    </font>
    <font>
      <sz val="10"/>
      <color theme="1"/>
      <name val="Arial"/>
      <family val="2"/>
      <charset val="204"/>
    </font>
    <font>
      <sz val="12"/>
      <color theme="1"/>
      <name val="Arial"/>
      <family val="2"/>
      <charset val="204"/>
    </font>
    <font>
      <u/>
      <sz val="10"/>
      <color rgb="FF0066FF"/>
      <name val="Arial"/>
      <family val="2"/>
      <charset val="204"/>
    </font>
    <font>
      <u/>
      <sz val="10"/>
      <color rgb="FF0066FF"/>
      <name val="Arial Cyr"/>
      <charset val="204"/>
    </font>
    <font>
      <b/>
      <sz val="10"/>
      <color rgb="FF0070C0"/>
      <name val="Arial Cyr"/>
      <charset val="204"/>
    </font>
    <font>
      <b/>
      <sz val="10"/>
      <name val="Arial Cyr"/>
      <charset val="204"/>
    </font>
  </fonts>
  <fills count="6">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17" fillId="0" borderId="0"/>
  </cellStyleXfs>
  <cellXfs count="275">
    <xf numFmtId="0" fontId="0" fillId="0" borderId="0" xfId="0"/>
    <xf numFmtId="0" fontId="1" fillId="0" borderId="0" xfId="0" applyFont="1" applyAlignment="1">
      <alignment horizontal="center"/>
    </xf>
    <xf numFmtId="0" fontId="1" fillId="0" borderId="0" xfId="0" applyFont="1" applyAlignment="1">
      <alignment horizontal="left"/>
    </xf>
    <xf numFmtId="0" fontId="6" fillId="0" borderId="0" xfId="0" applyFont="1" applyAlignment="1">
      <alignment horizontal="left"/>
    </xf>
    <xf numFmtId="1" fontId="7" fillId="0" borderId="0" xfId="0" applyNumberFormat="1" applyFont="1" applyAlignment="1">
      <alignment horizontal="center"/>
    </xf>
    <xf numFmtId="0" fontId="0" fillId="0" borderId="1" xfId="0" applyBorder="1"/>
    <xf numFmtId="0" fontId="10" fillId="0" borderId="0" xfId="0" applyFont="1"/>
    <xf numFmtId="0" fontId="11" fillId="0" borderId="0" xfId="0" applyFont="1"/>
    <xf numFmtId="14" fontId="11" fillId="0" borderId="0" xfId="0" applyNumberFormat="1" applyFont="1"/>
    <xf numFmtId="0" fontId="12" fillId="0" borderId="0" xfId="0" applyFont="1" applyAlignment="1">
      <alignment horizontal="left"/>
    </xf>
    <xf numFmtId="0" fontId="13" fillId="0" borderId="0" xfId="0" applyFont="1"/>
    <xf numFmtId="14" fontId="13" fillId="0" borderId="0" xfId="0" applyNumberFormat="1" applyFont="1"/>
    <xf numFmtId="0" fontId="9" fillId="0" borderId="0" xfId="0" applyFont="1" applyAlignment="1">
      <alignment horizontal="center"/>
    </xf>
    <xf numFmtId="0" fontId="0" fillId="0" borderId="1" xfId="0" applyNumberFormat="1" applyFont="1" applyBorder="1" applyAlignment="1">
      <alignment horizontal="left" vertical="top" wrapText="1"/>
    </xf>
    <xf numFmtId="0" fontId="0" fillId="0" borderId="1" xfId="0" applyNumberFormat="1" applyBorder="1" applyAlignment="1">
      <alignment horizontal="left" vertical="top" wrapText="1"/>
    </xf>
    <xf numFmtId="0" fontId="15" fillId="0" borderId="0" xfId="0" applyNumberFormat="1" applyFont="1" applyFill="1" applyBorder="1" applyAlignment="1">
      <alignment horizontal="left" vertical="top"/>
    </xf>
    <xf numFmtId="0" fontId="15" fillId="0" borderId="0" xfId="0" applyFont="1"/>
    <xf numFmtId="0" fontId="9" fillId="0" borderId="0" xfId="0" applyFont="1" applyAlignment="1">
      <alignment horizontal="center"/>
    </xf>
    <xf numFmtId="2" fontId="0" fillId="0" borderId="1" xfId="0" applyNumberFormat="1" applyFont="1" applyBorder="1" applyAlignment="1">
      <alignment horizontal="center" vertical="center"/>
    </xf>
    <xf numFmtId="0" fontId="0" fillId="0" borderId="1" xfId="0" applyBorder="1" applyAlignment="1">
      <alignment horizontal="center" vertical="center"/>
    </xf>
    <xf numFmtId="4" fontId="0" fillId="0" borderId="1" xfId="0" applyNumberFormat="1" applyFont="1" applyBorder="1" applyAlignment="1">
      <alignment horizontal="center" vertical="center"/>
    </xf>
    <xf numFmtId="0" fontId="0" fillId="0" borderId="1" xfId="0" applyFill="1" applyBorder="1"/>
    <xf numFmtId="0" fontId="0" fillId="0" borderId="1" xfId="0" applyNumberFormat="1" applyFill="1" applyBorder="1" applyAlignment="1">
      <alignment horizontal="left" vertical="top" wrapText="1"/>
    </xf>
    <xf numFmtId="0" fontId="0" fillId="0" borderId="0" xfId="0" applyBorder="1"/>
    <xf numFmtId="0" fontId="0" fillId="0" borderId="1" xfId="0" applyBorder="1" applyAlignment="1">
      <alignment wrapText="1"/>
    </xf>
    <xf numFmtId="0" fontId="0" fillId="0" borderId="1" xfId="0" applyNumberFormat="1" applyBorder="1" applyAlignment="1">
      <alignment vertical="top" wrapText="1"/>
    </xf>
    <xf numFmtId="0" fontId="0" fillId="0" borderId="1" xfId="0" applyNumberFormat="1" applyFont="1" applyBorder="1" applyAlignment="1">
      <alignment vertical="top" wrapText="1"/>
    </xf>
    <xf numFmtId="0" fontId="9" fillId="0" borderId="0" xfId="0" applyFont="1" applyFill="1" applyAlignment="1">
      <alignment horizontal="center"/>
    </xf>
    <xf numFmtId="0" fontId="0" fillId="0" borderId="0" xfId="0" applyFill="1"/>
    <xf numFmtId="0" fontId="9" fillId="0" borderId="0" xfId="0" applyFont="1" applyFill="1" applyBorder="1" applyAlignment="1">
      <alignment horizontal="center"/>
    </xf>
    <xf numFmtId="0" fontId="2" fillId="0" borderId="0" xfId="0" applyFont="1" applyFill="1" applyBorder="1" applyAlignment="1">
      <alignment vertical="center"/>
    </xf>
    <xf numFmtId="0" fontId="0" fillId="0" borderId="1" xfId="0" applyFont="1" applyBorder="1" applyAlignment="1">
      <alignment horizontal="left" wrapText="1"/>
    </xf>
    <xf numFmtId="0" fontId="0" fillId="0" borderId="0" xfId="0" applyFont="1" applyBorder="1" applyAlignment="1">
      <alignment horizontal="center"/>
    </xf>
    <xf numFmtId="0" fontId="0" fillId="0" borderId="0" xfId="0" applyFill="1" applyBorder="1"/>
    <xf numFmtId="0" fontId="0" fillId="0" borderId="0" xfId="0" applyNumberFormat="1" applyFill="1" applyBorder="1" applyAlignment="1">
      <alignment horizontal="left" vertical="top" wrapText="1"/>
    </xf>
    <xf numFmtId="1" fontId="0" fillId="0" borderId="0" xfId="0" applyNumberFormat="1" applyFont="1" applyFill="1" applyBorder="1" applyAlignment="1">
      <alignment horizontal="right" vertical="top"/>
    </xf>
    <xf numFmtId="0" fontId="0" fillId="0" borderId="0" xfId="0" applyNumberFormat="1" applyFont="1" applyFill="1" applyBorder="1" applyAlignment="1">
      <alignment horizontal="left" vertical="top"/>
    </xf>
    <xf numFmtId="1" fontId="0" fillId="0" borderId="1" xfId="0" applyNumberFormat="1" applyFont="1" applyBorder="1" applyAlignment="1">
      <alignment horizontal="center" vertical="top" wrapText="1"/>
    </xf>
    <xf numFmtId="0" fontId="0" fillId="0" borderId="1" xfId="0" applyNumberFormat="1" applyFont="1" applyBorder="1" applyAlignment="1">
      <alignment horizontal="center" vertical="top" wrapText="1"/>
    </xf>
    <xf numFmtId="0" fontId="0" fillId="0" borderId="1" xfId="0" applyBorder="1" applyAlignment="1">
      <alignment horizontal="center" vertical="top" wrapText="1"/>
    </xf>
    <xf numFmtId="1"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 fontId="0" fillId="0" borderId="1" xfId="0" applyNumberFormat="1" applyFont="1" applyBorder="1" applyAlignment="1">
      <alignment horizontal="center" vertical="top"/>
    </xf>
    <xf numFmtId="0" fontId="0" fillId="0" borderId="1" xfId="0" applyNumberFormat="1" applyFont="1" applyBorder="1" applyAlignment="1">
      <alignment horizontal="center" vertical="top"/>
    </xf>
    <xf numFmtId="0" fontId="0" fillId="0" borderId="1" xfId="0" applyBorder="1" applyAlignment="1">
      <alignment horizontal="center"/>
    </xf>
    <xf numFmtId="2" fontId="0" fillId="0" borderId="1" xfId="0" applyNumberFormat="1" applyFont="1" applyBorder="1" applyAlignment="1">
      <alignment horizontal="center" vertical="top"/>
    </xf>
    <xf numFmtId="0" fontId="0" fillId="0" borderId="1" xfId="0" applyBorder="1" applyAlignment="1">
      <alignment horizontal="center" vertical="top"/>
    </xf>
    <xf numFmtId="4" fontId="0" fillId="0" borderId="1" xfId="0" applyNumberFormat="1" applyFont="1" applyBorder="1" applyAlignment="1">
      <alignment horizontal="center" vertical="top"/>
    </xf>
    <xf numFmtId="0" fontId="0" fillId="0" borderId="1" xfId="0" applyNumberFormat="1" applyBorder="1" applyAlignment="1">
      <alignment horizontal="center" vertical="top" wrapText="1"/>
    </xf>
    <xf numFmtId="4" fontId="0" fillId="0" borderId="1" xfId="0" applyNumberFormat="1" applyFont="1" applyBorder="1" applyAlignment="1">
      <alignment horizontal="center" vertical="top" wrapText="1"/>
    </xf>
    <xf numFmtId="1"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2"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4" fontId="0" fillId="0" borderId="1" xfId="0" applyNumberFormat="1" applyFont="1" applyFill="1" applyBorder="1" applyAlignment="1">
      <alignment horizontal="center" vertical="center"/>
    </xf>
    <xf numFmtId="2" fontId="0" fillId="0" borderId="0" xfId="0" applyNumberFormat="1" applyBorder="1" applyAlignment="1">
      <alignment horizontal="right" vertical="top" wrapText="1"/>
    </xf>
    <xf numFmtId="1" fontId="0" fillId="0" borderId="1" xfId="0" applyNumberFormat="1" applyFill="1" applyBorder="1" applyAlignment="1">
      <alignment horizontal="center" vertical="center" wrapText="1"/>
    </xf>
    <xf numFmtId="0" fontId="0" fillId="0" borderId="0" xfId="0" applyBorder="1" applyAlignment="1">
      <alignment horizontal="right" vertical="top" wrapText="1"/>
    </xf>
    <xf numFmtId="0" fontId="0" fillId="0" borderId="1" xfId="0" applyNumberFormat="1" applyBorder="1" applyAlignment="1">
      <alignment horizontal="center" vertical="center" wrapText="1"/>
    </xf>
    <xf numFmtId="0" fontId="0" fillId="0" borderId="1" xfId="0" applyNumberFormat="1" applyBorder="1" applyAlignment="1">
      <alignment horizontal="center" vertical="center"/>
    </xf>
    <xf numFmtId="0" fontId="0" fillId="0" borderId="1" xfId="0" applyNumberFormat="1" applyFont="1" applyFill="1" applyBorder="1" applyAlignment="1">
      <alignment horizontal="left" vertical="top" wrapText="1"/>
    </xf>
    <xf numFmtId="0" fontId="0" fillId="0" borderId="0" xfId="0" applyBorder="1" applyAlignment="1">
      <alignment horizontal="center" vertical="center"/>
    </xf>
    <xf numFmtId="0" fontId="0" fillId="0" borderId="1" xfId="0" applyBorder="1" applyAlignment="1">
      <alignment vertical="center"/>
    </xf>
    <xf numFmtId="4" fontId="0" fillId="0" borderId="1" xfId="0" applyNumberFormat="1" applyBorder="1" applyAlignment="1">
      <alignment horizontal="center" vertical="center"/>
    </xf>
    <xf numFmtId="0" fontId="18" fillId="5" borderId="1" xfId="2" applyNumberFormat="1" applyFont="1" applyFill="1" applyBorder="1" applyAlignment="1">
      <alignment horizontal="left" vertical="top" wrapText="1"/>
    </xf>
    <xf numFmtId="4" fontId="0" fillId="0" borderId="1" xfId="0" applyNumberFormat="1" applyBorder="1"/>
    <xf numFmtId="0" fontId="19" fillId="5" borderId="1" xfId="2" applyNumberFormat="1" applyFont="1" applyFill="1" applyBorder="1" applyAlignment="1">
      <alignment horizontal="left" vertical="top" wrapText="1"/>
    </xf>
    <xf numFmtId="0" fontId="20" fillId="5" borderId="1" xfId="2" applyNumberFormat="1" applyFont="1" applyFill="1" applyBorder="1" applyAlignment="1">
      <alignment horizontal="left" vertical="top" wrapText="1"/>
    </xf>
    <xf numFmtId="0" fontId="9" fillId="0" borderId="0" xfId="0" applyFont="1" applyAlignment="1">
      <alignment horizontal="center"/>
    </xf>
    <xf numFmtId="0" fontId="1" fillId="0" borderId="1" xfId="0" applyFont="1" applyBorder="1" applyAlignment="1">
      <alignment horizontal="center"/>
    </xf>
    <xf numFmtId="0" fontId="3" fillId="0" borderId="1" xfId="0" applyFont="1" applyBorder="1" applyAlignment="1">
      <alignment horizontal="center"/>
    </xf>
    <xf numFmtId="2" fontId="0" fillId="0" borderId="1" xfId="0" applyNumberFormat="1" applyBorder="1" applyAlignment="1">
      <alignment horizontal="center"/>
    </xf>
    <xf numFmtId="0" fontId="21" fillId="0" borderId="0" xfId="0" applyFont="1" applyAlignment="1">
      <alignment horizontal="center"/>
    </xf>
    <xf numFmtId="0" fontId="22" fillId="0" borderId="0" xfId="0" applyFont="1" applyAlignment="1">
      <alignment horizontal="center"/>
    </xf>
    <xf numFmtId="0" fontId="23" fillId="0" borderId="1" xfId="0" applyFont="1" applyFill="1" applyBorder="1" applyAlignment="1">
      <alignment horizontal="right" vertical="center"/>
    </xf>
    <xf numFmtId="4" fontId="0" fillId="0" borderId="1" xfId="0" applyNumberFormat="1" applyBorder="1" applyAlignment="1">
      <alignment horizontal="center" vertical="center" wrapText="1"/>
    </xf>
    <xf numFmtId="0" fontId="22" fillId="0" borderId="0" xfId="0" applyFont="1" applyAlignment="1"/>
    <xf numFmtId="0" fontId="24" fillId="0" borderId="0" xfId="0" applyFont="1" applyAlignment="1">
      <alignment horizontal="center"/>
    </xf>
    <xf numFmtId="0" fontId="14" fillId="0" borderId="0" xfId="1" applyAlignment="1" applyProtection="1"/>
    <xf numFmtId="4" fontId="0" fillId="0" borderId="1" xfId="0" applyNumberFormat="1" applyFont="1" applyFill="1" applyBorder="1" applyAlignment="1">
      <alignment horizontal="center" vertical="top" wrapText="1"/>
    </xf>
    <xf numFmtId="0" fontId="0" fillId="0" borderId="1" xfId="0" applyFont="1" applyBorder="1" applyAlignment="1">
      <alignment wrapText="1"/>
    </xf>
    <xf numFmtId="1" fontId="0" fillId="0" borderId="0" xfId="0" applyNumberFormat="1" applyFill="1" applyBorder="1" applyAlignment="1">
      <alignment horizontal="left" vertical="top"/>
    </xf>
    <xf numFmtId="14" fontId="0" fillId="0" borderId="0" xfId="0" applyNumberFormat="1"/>
    <xf numFmtId="1" fontId="14" fillId="0" borderId="0" xfId="1" applyNumberFormat="1" applyFill="1" applyBorder="1" applyAlignment="1" applyProtection="1">
      <alignment horizontal="left" vertical="top"/>
    </xf>
    <xf numFmtId="0" fontId="0" fillId="0" borderId="0" xfId="0" applyFont="1"/>
    <xf numFmtId="0" fontId="14" fillId="0" borderId="0" xfId="1" applyNumberFormat="1" applyFill="1" applyBorder="1" applyAlignment="1" applyProtection="1">
      <alignment horizontal="left" vertical="top" wrapText="1"/>
    </xf>
    <xf numFmtId="0" fontId="14" fillId="0" borderId="0" xfId="1" applyNumberFormat="1" applyFill="1" applyBorder="1" applyAlignment="1" applyProtection="1">
      <alignment horizontal="left" vertical="top"/>
    </xf>
    <xf numFmtId="0" fontId="0" fillId="0" borderId="1" xfId="0" applyFont="1" applyBorder="1"/>
    <xf numFmtId="0" fontId="0" fillId="0" borderId="1" xfId="0" applyFont="1" applyBorder="1" applyAlignment="1">
      <alignment horizontal="center" vertical="center"/>
    </xf>
    <xf numFmtId="0" fontId="25" fillId="5" borderId="1" xfId="2" applyNumberFormat="1" applyFont="1" applyFill="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0" fontId="20" fillId="5" borderId="1" xfId="2" applyNumberFormat="1" applyFont="1" applyFill="1" applyBorder="1" applyAlignment="1">
      <alignment horizontal="center" vertical="center" wrapText="1"/>
    </xf>
    <xf numFmtId="0" fontId="20" fillId="5" borderId="1" xfId="2" applyNumberFormat="1" applyFont="1" applyFill="1" applyBorder="1" applyAlignment="1">
      <alignment horizontal="right" vertical="top" wrapText="1"/>
    </xf>
    <xf numFmtId="4" fontId="20" fillId="5" borderId="1" xfId="2" applyNumberFormat="1" applyFont="1" applyFill="1" applyBorder="1" applyAlignment="1">
      <alignment horizontal="center" vertical="center" wrapText="1"/>
    </xf>
    <xf numFmtId="4" fontId="0" fillId="0" borderId="1" xfId="0" applyNumberFormat="1" applyFont="1" applyBorder="1" applyAlignment="1">
      <alignment horizontal="center"/>
    </xf>
    <xf numFmtId="4" fontId="0" fillId="0" borderId="1" xfId="0" applyNumberFormat="1" applyBorder="1" applyAlignment="1">
      <alignment horizontal="center"/>
    </xf>
    <xf numFmtId="4" fontId="0" fillId="0" borderId="1" xfId="0" applyNumberFormat="1" applyFill="1" applyBorder="1" applyAlignment="1">
      <alignment horizontal="center" vertical="center"/>
    </xf>
    <xf numFmtId="4" fontId="0" fillId="0" borderId="1" xfId="0" applyNumberFormat="1" applyFill="1" applyBorder="1" applyAlignment="1">
      <alignment horizontal="center"/>
    </xf>
    <xf numFmtId="0" fontId="26" fillId="0" borderId="0" xfId="0" applyFont="1"/>
    <xf numFmtId="4" fontId="3" fillId="0" borderId="1" xfId="0" applyNumberFormat="1" applyFont="1" applyBorder="1" applyAlignment="1">
      <alignment horizontal="center" vertical="center"/>
    </xf>
    <xf numFmtId="2" fontId="0" fillId="0" borderId="1" xfId="0" applyNumberFormat="1" applyFont="1" applyFill="1" applyBorder="1" applyAlignment="1">
      <alignment horizontal="center" vertical="top"/>
    </xf>
    <xf numFmtId="4" fontId="0" fillId="0" borderId="1" xfId="0" applyNumberFormat="1" applyFont="1" applyFill="1" applyBorder="1" applyAlignment="1">
      <alignment horizontal="center" vertical="top"/>
    </xf>
    <xf numFmtId="4" fontId="0" fillId="0" borderId="1" xfId="0" applyNumberFormat="1" applyFont="1" applyBorder="1" applyAlignment="1">
      <alignment horizontal="center" vertical="center" wrapText="1"/>
    </xf>
    <xf numFmtId="4" fontId="0" fillId="0" borderId="1" xfId="0" applyNumberFormat="1" applyFont="1" applyFill="1" applyBorder="1" applyAlignment="1">
      <alignment horizontal="center" vertical="center" wrapText="1"/>
    </xf>
    <xf numFmtId="4" fontId="0" fillId="4" borderId="1" xfId="0" applyNumberFormat="1" applyFont="1" applyFill="1" applyBorder="1" applyAlignment="1">
      <alignment horizontal="center" vertical="top" wrapText="1"/>
    </xf>
    <xf numFmtId="4" fontId="0" fillId="0" borderId="1" xfId="0" applyNumberFormat="1" applyBorder="1" applyAlignment="1">
      <alignment horizontal="center" vertical="top" wrapText="1"/>
    </xf>
    <xf numFmtId="4" fontId="0" fillId="0" borderId="1" xfId="0" applyNumberFormat="1" applyFill="1" applyBorder="1" applyAlignment="1">
      <alignment horizontal="center" vertical="center" wrapText="1"/>
    </xf>
    <xf numFmtId="4" fontId="0" fillId="0" borderId="1" xfId="0" applyNumberFormat="1" applyBorder="1" applyAlignment="1">
      <alignment horizontal="center" vertical="top"/>
    </xf>
    <xf numFmtId="4" fontId="3" fillId="0" borderId="1" xfId="0" applyNumberFormat="1" applyFont="1" applyFill="1" applyBorder="1" applyAlignment="1">
      <alignment horizontal="center" vertical="top"/>
    </xf>
    <xf numFmtId="4" fontId="3" fillId="0" borderId="1" xfId="0" applyNumberFormat="1" applyFont="1" applyBorder="1" applyAlignment="1">
      <alignment horizontal="center" vertical="top"/>
    </xf>
    <xf numFmtId="1" fontId="0" fillId="0" borderId="0" xfId="0" applyNumberFormat="1" applyFill="1" applyBorder="1" applyAlignment="1">
      <alignment horizontal="left" vertical="top"/>
    </xf>
    <xf numFmtId="0" fontId="9" fillId="0" borderId="0" xfId="0" applyFont="1" applyAlignment="1">
      <alignment horizontal="center"/>
    </xf>
    <xf numFmtId="4" fontId="1" fillId="0" borderId="1" xfId="0" applyNumberFormat="1" applyFont="1" applyBorder="1" applyAlignment="1">
      <alignment horizontal="center"/>
    </xf>
    <xf numFmtId="4" fontId="8" fillId="0" borderId="1" xfId="0" applyNumberFormat="1" applyFont="1" applyBorder="1" applyAlignment="1">
      <alignment horizontal="center"/>
    </xf>
    <xf numFmtId="4" fontId="5" fillId="0" borderId="1" xfId="0" applyNumberFormat="1" applyFont="1" applyBorder="1" applyAlignment="1">
      <alignment horizontal="center"/>
    </xf>
    <xf numFmtId="4" fontId="3" fillId="0" borderId="1" xfId="0" applyNumberFormat="1" applyFont="1" applyBorder="1" applyAlignment="1">
      <alignment horizontal="center"/>
    </xf>
    <xf numFmtId="0" fontId="29" fillId="0" borderId="0" xfId="1" applyNumberFormat="1" applyFont="1" applyFill="1" applyBorder="1" applyAlignment="1" applyProtection="1">
      <alignment horizontal="left" vertical="top"/>
    </xf>
    <xf numFmtId="0" fontId="1" fillId="0" borderId="0" xfId="0" applyFont="1" applyBorder="1" applyAlignment="1">
      <alignment horizontal="center"/>
    </xf>
    <xf numFmtId="4" fontId="3" fillId="0" borderId="0" xfId="0" applyNumberFormat="1" applyFont="1" applyBorder="1" applyAlignment="1">
      <alignment horizontal="center"/>
    </xf>
    <xf numFmtId="0" fontId="1" fillId="4" borderId="1" xfId="0" applyFont="1" applyFill="1" applyBorder="1" applyAlignment="1">
      <alignment horizontal="center"/>
    </xf>
    <xf numFmtId="4" fontId="8" fillId="4" borderId="1" xfId="0" applyNumberFormat="1" applyFont="1" applyFill="1" applyBorder="1" applyAlignment="1">
      <alignment horizontal="center"/>
    </xf>
    <xf numFmtId="1" fontId="30" fillId="0" borderId="0" xfId="1" applyNumberFormat="1" applyFont="1" applyFill="1" applyBorder="1" applyAlignment="1" applyProtection="1">
      <alignment horizontal="left" vertical="top"/>
    </xf>
    <xf numFmtId="0" fontId="1" fillId="0" borderId="0" xfId="0" applyFont="1" applyBorder="1" applyAlignment="1">
      <alignment horizontal="left"/>
    </xf>
    <xf numFmtId="0" fontId="0" fillId="0" borderId="0" xfId="0"/>
    <xf numFmtId="0" fontId="1" fillId="4" borderId="3" xfId="0" applyFont="1" applyFill="1" applyBorder="1" applyAlignment="1">
      <alignment horizontal="left"/>
    </xf>
    <xf numFmtId="0" fontId="1" fillId="4" borderId="5" xfId="0" applyFont="1" applyFill="1" applyBorder="1" applyAlignment="1">
      <alignment horizontal="left"/>
    </xf>
    <xf numFmtId="0" fontId="1" fillId="4" borderId="4" xfId="0" applyFont="1" applyFill="1" applyBorder="1" applyAlignment="1">
      <alignment horizontal="left"/>
    </xf>
    <xf numFmtId="0" fontId="3" fillId="4" borderId="1" xfId="0" applyFont="1" applyFill="1" applyBorder="1" applyAlignment="1">
      <alignment horizontal="center"/>
    </xf>
    <xf numFmtId="4" fontId="3" fillId="4" borderId="1" xfId="0" applyNumberFormat="1" applyFont="1" applyFill="1" applyBorder="1" applyAlignment="1">
      <alignment horizontal="center"/>
    </xf>
    <xf numFmtId="0" fontId="3" fillId="4" borderId="3" xfId="0" applyFont="1" applyFill="1" applyBorder="1" applyAlignment="1">
      <alignment horizontal="left"/>
    </xf>
    <xf numFmtId="0" fontId="3" fillId="4" borderId="5" xfId="0" applyFont="1" applyFill="1" applyBorder="1" applyAlignment="1">
      <alignment horizontal="left"/>
    </xf>
    <xf numFmtId="0" fontId="3" fillId="4" borderId="4" xfId="0" applyFont="1" applyFill="1" applyBorder="1" applyAlignment="1">
      <alignment horizontal="left"/>
    </xf>
    <xf numFmtId="0" fontId="31" fillId="0" borderId="0" xfId="0" applyFont="1"/>
    <xf numFmtId="0" fontId="4" fillId="3" borderId="1" xfId="0" applyFont="1" applyFill="1" applyBorder="1" applyAlignment="1">
      <alignment horizontal="left"/>
    </xf>
    <xf numFmtId="0" fontId="27" fillId="0" borderId="1"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xf>
    <xf numFmtId="0" fontId="30" fillId="0" borderId="0" xfId="1" applyNumberFormat="1" applyFont="1" applyFill="1" applyBorder="1" applyAlignment="1" applyProtection="1">
      <alignment horizontal="left" vertical="top"/>
    </xf>
    <xf numFmtId="0" fontId="9" fillId="0" borderId="0" xfId="0" applyFont="1" applyAlignment="1">
      <alignment horizontal="center"/>
    </xf>
    <xf numFmtId="0" fontId="30" fillId="0" borderId="0" xfId="1" applyNumberFormat="1" applyFont="1" applyFill="1" applyBorder="1" applyAlignment="1" applyProtection="1">
      <alignment horizontal="left" vertical="top"/>
    </xf>
    <xf numFmtId="0" fontId="14" fillId="0" borderId="0" xfId="1" applyAlignment="1" applyProtection="1">
      <alignment horizontal="center"/>
    </xf>
    <xf numFmtId="0" fontId="9" fillId="0" borderId="0" xfId="0" applyFont="1" applyAlignment="1">
      <alignment horizontal="center"/>
    </xf>
    <xf numFmtId="0" fontId="30" fillId="0" borderId="0" xfId="1" applyNumberFormat="1" applyFont="1" applyFill="1" applyBorder="1" applyAlignment="1" applyProtection="1">
      <alignment horizontal="left" vertical="top"/>
    </xf>
    <xf numFmtId="0" fontId="0" fillId="0" borderId="0" xfId="0" applyFill="1" applyBorder="1" applyAlignment="1">
      <alignment vertical="center"/>
    </xf>
    <xf numFmtId="0" fontId="20" fillId="5" borderId="0" xfId="2" applyNumberFormat="1" applyFont="1" applyFill="1" applyBorder="1" applyAlignment="1">
      <alignment horizontal="left" vertical="top" wrapText="1"/>
    </xf>
    <xf numFmtId="4" fontId="0" fillId="0" borderId="0" xfId="0" applyNumberFormat="1" applyBorder="1" applyAlignment="1">
      <alignment horizontal="center" vertical="center"/>
    </xf>
    <xf numFmtId="0" fontId="30" fillId="0" borderId="0" xfId="1" applyNumberFormat="1" applyFont="1" applyFill="1" applyBorder="1" applyAlignment="1" applyProtection="1">
      <alignment horizontal="left" vertical="top" wrapText="1"/>
    </xf>
    <xf numFmtId="0" fontId="0" fillId="0" borderId="0" xfId="0" applyAlignment="1">
      <alignment vertical="center" wrapText="1"/>
    </xf>
    <xf numFmtId="0" fontId="3" fillId="3" borderId="1" xfId="0" applyFont="1" applyFill="1" applyBorder="1" applyAlignment="1">
      <alignment horizontal="center"/>
    </xf>
    <xf numFmtId="0" fontId="3" fillId="3" borderId="1" xfId="0" applyFont="1" applyFill="1" applyBorder="1" applyAlignment="1">
      <alignment horizontal="left"/>
    </xf>
    <xf numFmtId="0" fontId="0" fillId="0" borderId="0" xfId="0" applyAlignment="1">
      <alignment vertical="top" wrapText="1"/>
    </xf>
    <xf numFmtId="0" fontId="0" fillId="0" borderId="0" xfId="0" applyFont="1" applyAlignment="1">
      <alignment vertical="top" wrapText="1"/>
    </xf>
    <xf numFmtId="0" fontId="0" fillId="0" borderId="0" xfId="0" applyFont="1" applyAlignment="1">
      <alignment vertical="center" wrapText="1"/>
    </xf>
    <xf numFmtId="0" fontId="0" fillId="0" borderId="0" xfId="0" applyFont="1" applyAlignment="1">
      <alignment vertical="center"/>
    </xf>
    <xf numFmtId="0" fontId="0" fillId="0" borderId="1" xfId="0" applyBorder="1" applyAlignment="1">
      <alignment horizontal="center" wrapText="1"/>
    </xf>
    <xf numFmtId="0" fontId="0" fillId="0" borderId="0" xfId="0" applyAlignment="1">
      <alignment wrapText="1"/>
    </xf>
    <xf numFmtId="0" fontId="38" fillId="0" borderId="0" xfId="0" applyFont="1"/>
    <xf numFmtId="14" fontId="38" fillId="0" borderId="0" xfId="0" applyNumberFormat="1" applyFont="1"/>
    <xf numFmtId="0" fontId="39" fillId="0" borderId="1" xfId="0" applyFont="1" applyBorder="1" applyAlignment="1">
      <alignment horizontal="center"/>
    </xf>
    <xf numFmtId="17" fontId="39" fillId="0" borderId="1" xfId="0" applyNumberFormat="1" applyFont="1" applyBorder="1" applyAlignment="1">
      <alignment horizontal="center"/>
    </xf>
    <xf numFmtId="16" fontId="39" fillId="0" borderId="1" xfId="0" applyNumberFormat="1" applyFont="1" applyBorder="1" applyAlignment="1">
      <alignment horizontal="center"/>
    </xf>
    <xf numFmtId="0" fontId="0" fillId="0" borderId="0" xfId="0" applyFill="1" applyBorder="1" applyAlignment="1">
      <alignment horizontal="center" vertical="center"/>
    </xf>
    <xf numFmtId="0" fontId="40" fillId="3" borderId="1" xfId="0" applyFont="1" applyFill="1" applyBorder="1" applyAlignment="1"/>
    <xf numFmtId="0" fontId="36" fillId="3" borderId="1" xfId="0" applyFont="1" applyFill="1" applyBorder="1"/>
    <xf numFmtId="0" fontId="0" fillId="3" borderId="1" xfId="0" applyFill="1" applyBorder="1" applyAlignment="1">
      <alignment horizontal="center" vertical="center"/>
    </xf>
    <xf numFmtId="0" fontId="9" fillId="0" borderId="0" xfId="0" applyFont="1" applyAlignment="1">
      <alignment horizontal="center"/>
    </xf>
    <xf numFmtId="0" fontId="41" fillId="0" borderId="1" xfId="1" applyFont="1" applyBorder="1" applyAlignment="1" applyProtection="1"/>
    <xf numFmtId="0" fontId="42" fillId="0" borderId="1" xfId="1" applyFont="1" applyBorder="1" applyAlignment="1" applyProtection="1"/>
    <xf numFmtId="0" fontId="42" fillId="0" borderId="1" xfId="1" applyFont="1" applyBorder="1" applyAlignment="1" applyProtection="1">
      <alignment horizontal="left"/>
    </xf>
    <xf numFmtId="0" fontId="42" fillId="0" borderId="1" xfId="1" quotePrefix="1" applyFont="1" applyBorder="1" applyAlignment="1" applyProtection="1"/>
    <xf numFmtId="0" fontId="0" fillId="0" borderId="0" xfId="0" applyNumberFormat="1" applyFont="1" applyBorder="1" applyAlignment="1">
      <alignment horizontal="left" vertical="top" wrapText="1"/>
    </xf>
    <xf numFmtId="1" fontId="0" fillId="0" borderId="0" xfId="0" applyNumberFormat="1" applyFont="1" applyBorder="1" applyAlignment="1">
      <alignment horizontal="center" vertical="top"/>
    </xf>
    <xf numFmtId="0" fontId="0" fillId="0" borderId="0" xfId="0" applyNumberFormat="1" applyFont="1" applyBorder="1" applyAlignment="1">
      <alignment horizontal="center" vertical="top"/>
    </xf>
    <xf numFmtId="4" fontId="0" fillId="0" borderId="0" xfId="0" applyNumberFormat="1" applyFont="1" applyBorder="1" applyAlignment="1">
      <alignment horizontal="center" vertical="top"/>
    </xf>
    <xf numFmtId="4" fontId="0" fillId="0" borderId="0" xfId="0" applyNumberFormat="1" applyBorder="1" applyAlignment="1">
      <alignment horizontal="center"/>
    </xf>
    <xf numFmtId="0" fontId="0" fillId="0" borderId="0" xfId="0" applyBorder="1" applyAlignment="1">
      <alignment horizontal="center"/>
    </xf>
    <xf numFmtId="0" fontId="14" fillId="0" borderId="1" xfId="1" quotePrefix="1" applyBorder="1" applyAlignment="1" applyProtection="1"/>
    <xf numFmtId="0" fontId="14" fillId="0" borderId="1" xfId="1" applyBorder="1" applyAlignment="1" applyProtection="1"/>
    <xf numFmtId="0" fontId="0" fillId="0" borderId="0" xfId="0" applyNumberFormat="1" applyBorder="1" applyAlignment="1">
      <alignment vertical="top" wrapText="1"/>
    </xf>
    <xf numFmtId="1" fontId="0" fillId="0" borderId="0" xfId="0" applyNumberFormat="1" applyFont="1" applyBorder="1" applyAlignment="1">
      <alignment horizontal="center" vertical="center"/>
    </xf>
    <xf numFmtId="0" fontId="0" fillId="0" borderId="0" xfId="0" applyNumberFormat="1" applyBorder="1" applyAlignment="1">
      <alignment horizontal="center" vertical="center"/>
    </xf>
    <xf numFmtId="10" fontId="0" fillId="0" borderId="0" xfId="0" applyNumberFormat="1"/>
    <xf numFmtId="0" fontId="0" fillId="0" borderId="1" xfId="0" applyNumberFormat="1" applyBorder="1" applyAlignment="1">
      <alignment horizontal="center"/>
    </xf>
    <xf numFmtId="0" fontId="40" fillId="3" borderId="1" xfId="0" applyFont="1" applyFill="1" applyBorder="1" applyAlignment="1">
      <alignment horizontal="left"/>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9" fillId="0" borderId="0" xfId="0" applyFont="1" applyAlignment="1">
      <alignment horizontal="center"/>
    </xf>
    <xf numFmtId="0" fontId="0" fillId="0" borderId="0" xfId="0" applyFont="1" applyAlignment="1">
      <alignment horizontal="left" vertical="center" wrapText="1"/>
    </xf>
    <xf numFmtId="0" fontId="30" fillId="0" borderId="0" xfId="1" applyNumberFormat="1" applyFont="1" applyFill="1" applyBorder="1" applyAlignment="1" applyProtection="1">
      <alignment horizontal="left" vertical="top"/>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0" borderId="0" xfId="1" applyNumberFormat="1" applyFont="1" applyFill="1" applyBorder="1" applyAlignment="1" applyProtection="1">
      <alignment horizontal="left" vertical="top" wrapText="1"/>
    </xf>
    <xf numFmtId="0" fontId="29" fillId="0" borderId="0" xfId="1" applyNumberFormat="1" applyFont="1" applyFill="1" applyBorder="1" applyAlignment="1" applyProtection="1">
      <alignment horizontal="left" vertical="top" wrapText="1"/>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16" fillId="2" borderId="3" xfId="0" applyFont="1" applyFill="1" applyBorder="1" applyAlignment="1">
      <alignment horizontal="left" wrapText="1"/>
    </xf>
    <xf numFmtId="0" fontId="16" fillId="2" borderId="5" xfId="0" applyFont="1" applyFill="1" applyBorder="1" applyAlignment="1">
      <alignment horizontal="left" wrapText="1"/>
    </xf>
    <xf numFmtId="0" fontId="16" fillId="2" borderId="4" xfId="0" applyFont="1" applyFill="1" applyBorder="1" applyAlignment="1">
      <alignment horizontal="left" wrapText="1"/>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44" fillId="2" borderId="3" xfId="0" applyFont="1" applyFill="1" applyBorder="1" applyAlignment="1">
      <alignment horizontal="left"/>
    </xf>
    <xf numFmtId="0" fontId="44" fillId="2" borderId="5" xfId="0" applyFont="1" applyFill="1" applyBorder="1" applyAlignment="1">
      <alignment horizontal="left"/>
    </xf>
    <xf numFmtId="0" fontId="44" fillId="2" borderId="4" xfId="0" applyFont="1" applyFill="1" applyBorder="1" applyAlignment="1">
      <alignment horizontal="left"/>
    </xf>
    <xf numFmtId="2" fontId="0" fillId="0" borderId="0" xfId="0" applyNumberFormat="1" applyBorder="1" applyAlignment="1">
      <alignment horizontal="left" vertical="top" wrapText="1"/>
    </xf>
    <xf numFmtId="0" fontId="44" fillId="2" borderId="3" xfId="0" applyFont="1" applyFill="1" applyBorder="1" applyAlignment="1">
      <alignment horizontal="left" wrapText="1"/>
    </xf>
    <xf numFmtId="0" fontId="44" fillId="2" borderId="5" xfId="0" applyFont="1" applyFill="1" applyBorder="1" applyAlignment="1">
      <alignment horizontal="left" wrapText="1"/>
    </xf>
    <xf numFmtId="0" fontId="44" fillId="2" borderId="4" xfId="0" applyFont="1" applyFill="1" applyBorder="1" applyAlignment="1">
      <alignment horizontal="left" wrapText="1"/>
    </xf>
    <xf numFmtId="0" fontId="37" fillId="2" borderId="3" xfId="0" applyFont="1" applyFill="1" applyBorder="1" applyAlignment="1">
      <alignment horizontal="left" wrapText="1"/>
    </xf>
    <xf numFmtId="0" fontId="37" fillId="2" borderId="5" xfId="0" applyFont="1" applyFill="1" applyBorder="1" applyAlignment="1">
      <alignment horizontal="left" wrapText="1"/>
    </xf>
    <xf numFmtId="0" fontId="37" fillId="2" borderId="4" xfId="0" applyFont="1" applyFill="1" applyBorder="1" applyAlignment="1">
      <alignment horizontal="left" wrapText="1"/>
    </xf>
    <xf numFmtId="0" fontId="37" fillId="2" borderId="3" xfId="0" applyNumberFormat="1" applyFont="1" applyFill="1" applyBorder="1" applyAlignment="1">
      <alignment horizontal="left" vertical="top" wrapText="1"/>
    </xf>
    <xf numFmtId="0" fontId="37" fillId="2" borderId="5" xfId="0" applyNumberFormat="1" applyFont="1" applyFill="1" applyBorder="1" applyAlignment="1">
      <alignment horizontal="left" vertical="top" wrapText="1"/>
    </xf>
    <xf numFmtId="0" fontId="37" fillId="2" borderId="4" xfId="0" applyNumberFormat="1" applyFont="1" applyFill="1" applyBorder="1" applyAlignment="1">
      <alignment horizontal="left" vertical="top" wrapText="1"/>
    </xf>
    <xf numFmtId="0" fontId="0" fillId="0" borderId="0" xfId="0" applyAlignment="1">
      <alignment horizontal="left" wrapText="1"/>
    </xf>
    <xf numFmtId="0" fontId="0" fillId="0" borderId="0" xfId="0" applyAlignment="1">
      <alignment horizontal="left"/>
    </xf>
    <xf numFmtId="0" fontId="9" fillId="0" borderId="0" xfId="0" applyFont="1" applyAlignment="1">
      <alignment horizontal="center" vertical="center"/>
    </xf>
    <xf numFmtId="0" fontId="34" fillId="0" borderId="0" xfId="1" applyNumberFormat="1" applyFont="1" applyFill="1" applyBorder="1" applyAlignment="1" applyProtection="1">
      <alignment horizontal="left"/>
    </xf>
    <xf numFmtId="0" fontId="32" fillId="0" borderId="0" xfId="0" applyFont="1" applyAlignment="1">
      <alignment horizontal="left" wrapText="1"/>
    </xf>
    <xf numFmtId="0" fontId="43" fillId="0" borderId="0" xfId="0" applyFont="1" applyAlignment="1">
      <alignment horizontal="left"/>
    </xf>
    <xf numFmtId="0" fontId="30" fillId="0" borderId="0" xfId="1" quotePrefix="1" applyFont="1" applyAlignment="1" applyProtection="1">
      <alignment horizontal="left"/>
    </xf>
    <xf numFmtId="0" fontId="30" fillId="0" borderId="0" xfId="1" applyFont="1" applyAlignment="1" applyProtection="1">
      <alignment horizontal="left"/>
    </xf>
    <xf numFmtId="0" fontId="39" fillId="0" borderId="0" xfId="0" applyFont="1" applyAlignment="1">
      <alignment horizontal="left" vertical="center" wrapText="1"/>
    </xf>
    <xf numFmtId="0" fontId="9" fillId="0" borderId="0" xfId="0" applyFont="1" applyAlignment="1">
      <alignment horizontal="left" vertical="center"/>
    </xf>
    <xf numFmtId="0" fontId="0" fillId="2" borderId="5" xfId="0" applyFill="1" applyBorder="1" applyAlignment="1">
      <alignment horizontal="left"/>
    </xf>
    <xf numFmtId="0" fontId="0" fillId="2" borderId="4" xfId="0" applyFill="1" applyBorder="1" applyAlignment="1">
      <alignment horizontal="left"/>
    </xf>
    <xf numFmtId="0" fontId="0" fillId="0" borderId="0" xfId="1" applyNumberFormat="1" applyFont="1" applyFill="1" applyBorder="1" applyAlignment="1" applyProtection="1">
      <alignment horizontal="left" vertical="top"/>
    </xf>
    <xf numFmtId="0" fontId="33" fillId="0" borderId="0" xfId="0" applyFont="1" applyAlignment="1">
      <alignment horizontal="center"/>
    </xf>
    <xf numFmtId="0" fontId="35" fillId="2" borderId="3" xfId="2" applyNumberFormat="1" applyFont="1" applyFill="1" applyBorder="1" applyAlignment="1">
      <alignment horizontal="left" vertical="center" wrapText="1"/>
    </xf>
    <xf numFmtId="0" fontId="35" fillId="2" borderId="5" xfId="2" applyNumberFormat="1" applyFont="1" applyFill="1" applyBorder="1" applyAlignment="1">
      <alignment horizontal="left" vertical="center" wrapText="1"/>
    </xf>
    <xf numFmtId="0" fontId="35" fillId="2" borderId="4" xfId="2" applyNumberFormat="1" applyFont="1" applyFill="1" applyBorder="1" applyAlignment="1">
      <alignment horizontal="left" vertical="center" wrapText="1"/>
    </xf>
    <xf numFmtId="0" fontId="7" fillId="0" borderId="0" xfId="1" applyNumberFormat="1" applyFont="1" applyFill="1" applyBorder="1" applyAlignment="1" applyProtection="1">
      <alignment horizontal="left" vertical="top"/>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32" fillId="0" borderId="0" xfId="1" applyNumberFormat="1" applyFont="1" applyFill="1" applyBorder="1" applyAlignment="1" applyProtection="1">
      <alignment horizontal="left" vertical="top" wrapText="1"/>
    </xf>
    <xf numFmtId="0" fontId="33" fillId="0" borderId="0" xfId="1" applyFont="1" applyAlignment="1" applyProtection="1">
      <alignment horizontal="center"/>
    </xf>
    <xf numFmtId="0" fontId="30" fillId="0" borderId="0" xfId="1" applyNumberFormat="1" applyFont="1" applyFill="1" applyBorder="1" applyAlignment="1" applyProtection="1">
      <alignment horizontal="left" vertical="top" wrapText="1"/>
    </xf>
    <xf numFmtId="0" fontId="1" fillId="0" borderId="1"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xf numFmtId="0" fontId="1" fillId="4" borderId="1" xfId="0" applyFont="1" applyFill="1" applyBorder="1" applyAlignment="1">
      <alignment horizontal="left"/>
    </xf>
    <xf numFmtId="1" fontId="0" fillId="0" borderId="0" xfId="0" applyNumberFormat="1" applyFill="1" applyBorder="1" applyAlignment="1">
      <alignment horizontal="left" vertical="top" wrapText="1"/>
    </xf>
    <xf numFmtId="1" fontId="30" fillId="0" borderId="0" xfId="1" applyNumberFormat="1" applyFont="1" applyFill="1" applyBorder="1" applyAlignment="1" applyProtection="1">
      <alignment horizontal="left" vertical="top"/>
    </xf>
    <xf numFmtId="4" fontId="8" fillId="0" borderId="1" xfId="0" applyNumberFormat="1" applyFont="1" applyBorder="1" applyAlignment="1">
      <alignment horizontal="center"/>
    </xf>
    <xf numFmtId="4" fontId="1" fillId="0" borderId="1" xfId="0" applyNumberFormat="1" applyFont="1" applyBorder="1" applyAlignment="1">
      <alignment horizontal="center"/>
    </xf>
    <xf numFmtId="0" fontId="3" fillId="0" borderId="1" xfId="0" applyFont="1" applyBorder="1" applyAlignment="1">
      <alignment horizontal="left"/>
    </xf>
    <xf numFmtId="4" fontId="5" fillId="0" borderId="1" xfId="0" applyNumberFormat="1" applyFont="1" applyBorder="1" applyAlignment="1">
      <alignment horizontal="center"/>
    </xf>
    <xf numFmtId="4" fontId="3" fillId="0" borderId="1" xfId="0" applyNumberFormat="1" applyFont="1" applyBorder="1" applyAlignment="1">
      <alignment horizontal="center"/>
    </xf>
    <xf numFmtId="0" fontId="27" fillId="4" borderId="1" xfId="0" applyFont="1" applyFill="1" applyBorder="1" applyAlignment="1">
      <alignment horizontal="center"/>
    </xf>
    <xf numFmtId="0" fontId="1" fillId="4" borderId="1" xfId="0" applyFont="1" applyFill="1" applyBorder="1" applyAlignment="1">
      <alignment horizontal="center"/>
    </xf>
    <xf numFmtId="0" fontId="28" fillId="4" borderId="1" xfId="0" applyFont="1" applyFill="1" applyBorder="1" applyAlignment="1">
      <alignment horizontal="center"/>
    </xf>
    <xf numFmtId="0" fontId="3" fillId="4" borderId="1" xfId="0" applyFont="1" applyFill="1" applyBorder="1" applyAlignment="1">
      <alignment horizontal="center"/>
    </xf>
    <xf numFmtId="1" fontId="0" fillId="0" borderId="0" xfId="0" applyNumberFormat="1" applyFill="1" applyBorder="1" applyAlignment="1">
      <alignment horizontal="left" vertical="top"/>
    </xf>
    <xf numFmtId="4" fontId="8" fillId="4" borderId="1" xfId="0" applyNumberFormat="1" applyFont="1" applyFill="1" applyBorder="1" applyAlignment="1">
      <alignment horizontal="center"/>
    </xf>
    <xf numFmtId="4" fontId="1" fillId="4" borderId="1" xfId="0" applyNumberFormat="1" applyFont="1" applyFill="1" applyBorder="1" applyAlignment="1">
      <alignment horizontal="center"/>
    </xf>
    <xf numFmtId="0" fontId="3" fillId="4" borderId="1" xfId="0" applyFont="1" applyFill="1" applyBorder="1" applyAlignment="1">
      <alignment horizontal="left"/>
    </xf>
    <xf numFmtId="0" fontId="27" fillId="0" borderId="1" xfId="0" applyFont="1" applyBorder="1" applyAlignment="1">
      <alignment horizontal="center"/>
    </xf>
    <xf numFmtId="0" fontId="1" fillId="0" borderId="1" xfId="0" applyFont="1" applyBorder="1" applyAlignment="1">
      <alignment horizontal="center"/>
    </xf>
    <xf numFmtId="0" fontId="5" fillId="3" borderId="1" xfId="0" applyFont="1" applyFill="1" applyBorder="1" applyAlignment="1">
      <alignment horizontal="center"/>
    </xf>
    <xf numFmtId="0" fontId="30" fillId="0" borderId="0" xfId="1" applyFont="1" applyAlignment="1" applyProtection="1">
      <alignment horizontal="center"/>
    </xf>
    <xf numFmtId="0" fontId="28" fillId="0" borderId="1" xfId="0" applyFont="1" applyBorder="1" applyAlignment="1">
      <alignment horizontal="center"/>
    </xf>
    <xf numFmtId="0" fontId="3" fillId="0" borderId="1" xfId="0" applyFont="1" applyBorder="1" applyAlignment="1">
      <alignment horizontal="center"/>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colors>
    <mruColors>
      <color rgb="FF00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7.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8.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9.jpg"/></Relationships>
</file>

<file path=xl/drawings/_rels/drawing17.xml.rels><?xml version="1.0" encoding="UTF-8" standalone="yes"?>
<Relationships xmlns="http://schemas.openxmlformats.org/package/2006/relationships"><Relationship Id="rId1" Type="http://schemas.openxmlformats.org/officeDocument/2006/relationships/image" Target="../media/image20.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4.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6.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8.jpg"/></Relationships>
</file>

<file path=xl/drawings/_rels/drawing26.xml.rels><?xml version="1.0" encoding="UTF-8" standalone="yes"?>
<Relationships xmlns="http://schemas.openxmlformats.org/package/2006/relationships"><Relationship Id="rId1" Type="http://schemas.openxmlformats.org/officeDocument/2006/relationships/image" Target="../media/image29.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2.jpg"/></Relationships>
</file>

<file path=xl/drawings/drawing1.xml><?xml version="1.0" encoding="utf-8"?>
<xdr:wsDr xmlns:xdr="http://schemas.openxmlformats.org/drawingml/2006/spreadsheetDrawing" xmlns:a="http://schemas.openxmlformats.org/drawingml/2006/main">
  <xdr:twoCellAnchor editAs="oneCell">
    <xdr:from>
      <xdr:col>8</xdr:col>
      <xdr:colOff>308722</xdr:colOff>
      <xdr:row>6</xdr:row>
      <xdr:rowOff>7843</xdr:rowOff>
    </xdr:from>
    <xdr:to>
      <xdr:col>15</xdr:col>
      <xdr:colOff>594472</xdr:colOff>
      <xdr:row>16</xdr:row>
      <xdr:rowOff>3361</xdr:rowOff>
    </xdr:to>
    <xdr:pic>
      <xdr:nvPicPr>
        <xdr:cNvPr id="2" name="Рисунок 1" descr="Безымянный"/>
        <xdr:cNvPicPr/>
      </xdr:nvPicPr>
      <xdr:blipFill>
        <a:blip xmlns:r="http://schemas.openxmlformats.org/officeDocument/2006/relationships" r:embed="rId1" cstate="print"/>
        <a:srcRect/>
        <a:stretch>
          <a:fillRect/>
        </a:stretch>
      </xdr:blipFill>
      <xdr:spPr bwMode="auto">
        <a:xfrm>
          <a:off x="9652747" y="2989168"/>
          <a:ext cx="4552950" cy="1633818"/>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523876</xdr:colOff>
      <xdr:row>6</xdr:row>
      <xdr:rowOff>161924</xdr:rowOff>
    </xdr:from>
    <xdr:to>
      <xdr:col>12</xdr:col>
      <xdr:colOff>85726</xdr:colOff>
      <xdr:row>27</xdr:row>
      <xdr:rowOff>57150</xdr:rowOff>
    </xdr:to>
    <xdr:pic>
      <xdr:nvPicPr>
        <xdr:cNvPr id="5" name="Рисунок 4" descr="крестовина"/>
        <xdr:cNvPicPr/>
      </xdr:nvPicPr>
      <xdr:blipFill>
        <a:blip xmlns:r="http://schemas.openxmlformats.org/officeDocument/2006/relationships" r:embed="rId1"/>
        <a:srcRect/>
        <a:stretch>
          <a:fillRect/>
        </a:stretch>
      </xdr:blipFill>
      <xdr:spPr bwMode="auto">
        <a:xfrm>
          <a:off x="10848976" y="1371599"/>
          <a:ext cx="4362450" cy="329565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361950</xdr:colOff>
      <xdr:row>6</xdr:row>
      <xdr:rowOff>0</xdr:rowOff>
    </xdr:from>
    <xdr:to>
      <xdr:col>15</xdr:col>
      <xdr:colOff>228600</xdr:colOff>
      <xdr:row>20</xdr:row>
      <xdr:rowOff>9525</xdr:rowOff>
    </xdr:to>
    <xdr:pic>
      <xdr:nvPicPr>
        <xdr:cNvPr id="3" name="Рисунок 2" descr="Безымянный"/>
        <xdr:cNvPicPr/>
      </xdr:nvPicPr>
      <xdr:blipFill>
        <a:blip xmlns:r="http://schemas.openxmlformats.org/officeDocument/2006/relationships" r:embed="rId1" cstate="print"/>
        <a:srcRect/>
        <a:stretch>
          <a:fillRect/>
        </a:stretch>
      </xdr:blipFill>
      <xdr:spPr bwMode="auto">
        <a:xfrm>
          <a:off x="9048750" y="1152525"/>
          <a:ext cx="4133850" cy="22764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295275</xdr:colOff>
      <xdr:row>6</xdr:row>
      <xdr:rowOff>66675</xdr:rowOff>
    </xdr:from>
    <xdr:to>
      <xdr:col>12</xdr:col>
      <xdr:colOff>590549</xdr:colOff>
      <xdr:row>15</xdr:row>
      <xdr:rowOff>123825</xdr:rowOff>
    </xdr:to>
    <xdr:pic>
      <xdr:nvPicPr>
        <xdr:cNvPr id="3" name="Рисунок 2" descr="Безымянный563"/>
        <xdr:cNvPicPr/>
      </xdr:nvPicPr>
      <xdr:blipFill>
        <a:blip xmlns:r="http://schemas.openxmlformats.org/officeDocument/2006/relationships" r:embed="rId1" cstate="print"/>
        <a:srcRect/>
        <a:stretch>
          <a:fillRect/>
        </a:stretch>
      </xdr:blipFill>
      <xdr:spPr bwMode="auto">
        <a:xfrm>
          <a:off x="7448550" y="2038350"/>
          <a:ext cx="2733674" cy="15144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361949</xdr:colOff>
      <xdr:row>5</xdr:row>
      <xdr:rowOff>47625</xdr:rowOff>
    </xdr:from>
    <xdr:to>
      <xdr:col>12</xdr:col>
      <xdr:colOff>47624</xdr:colOff>
      <xdr:row>18</xdr:row>
      <xdr:rowOff>152400</xdr:rowOff>
    </xdr:to>
    <xdr:pic>
      <xdr:nvPicPr>
        <xdr:cNvPr id="3" name="Рисунок 2"/>
        <xdr:cNvPicPr/>
      </xdr:nvPicPr>
      <xdr:blipFill>
        <a:blip xmlns:r="http://schemas.openxmlformats.org/officeDocument/2006/relationships" r:embed="rId1" cstate="print"/>
        <a:srcRect/>
        <a:stretch>
          <a:fillRect/>
        </a:stretch>
      </xdr:blipFill>
      <xdr:spPr bwMode="auto">
        <a:xfrm>
          <a:off x="7486649" y="1466850"/>
          <a:ext cx="2124075" cy="2209800"/>
        </a:xfrm>
        <a:prstGeom prst="rect">
          <a:avLst/>
        </a:prstGeom>
        <a:solidFill>
          <a:srgbClr val="FFFFFF"/>
        </a:solid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466724</xdr:colOff>
      <xdr:row>6</xdr:row>
      <xdr:rowOff>38099</xdr:rowOff>
    </xdr:from>
    <xdr:to>
      <xdr:col>12</xdr:col>
      <xdr:colOff>495299</xdr:colOff>
      <xdr:row>22</xdr:row>
      <xdr:rowOff>24586</xdr:rowOff>
    </xdr:to>
    <xdr:pic>
      <xdr:nvPicPr>
        <xdr:cNvPr id="4" name="Рисунок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34549" y="1619249"/>
          <a:ext cx="2466975" cy="257728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400051</xdr:colOff>
      <xdr:row>6</xdr:row>
      <xdr:rowOff>19050</xdr:rowOff>
    </xdr:from>
    <xdr:to>
      <xdr:col>15</xdr:col>
      <xdr:colOff>105081</xdr:colOff>
      <xdr:row>24</xdr:row>
      <xdr:rowOff>38100</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67876" y="1600200"/>
          <a:ext cx="3972230" cy="29337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571499</xdr:colOff>
      <xdr:row>5</xdr:row>
      <xdr:rowOff>133350</xdr:rowOff>
    </xdr:from>
    <xdr:to>
      <xdr:col>13</xdr:col>
      <xdr:colOff>9524</xdr:colOff>
      <xdr:row>21</xdr:row>
      <xdr:rowOff>87766</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39324" y="1552575"/>
          <a:ext cx="2486025" cy="254521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542925</xdr:colOff>
      <xdr:row>6</xdr:row>
      <xdr:rowOff>114300</xdr:rowOff>
    </xdr:from>
    <xdr:to>
      <xdr:col>10</xdr:col>
      <xdr:colOff>600075</xdr:colOff>
      <xdr:row>18</xdr:row>
      <xdr:rowOff>123825</xdr:rowOff>
    </xdr:to>
    <xdr:pic>
      <xdr:nvPicPr>
        <xdr:cNvPr id="3" name="Рисунок 2"/>
        <xdr:cNvPicPr/>
      </xdr:nvPicPr>
      <xdr:blipFill>
        <a:blip xmlns:r="http://schemas.openxmlformats.org/officeDocument/2006/relationships" r:embed="rId1" cstate="print"/>
        <a:srcRect/>
        <a:stretch>
          <a:fillRect/>
        </a:stretch>
      </xdr:blipFill>
      <xdr:spPr bwMode="auto">
        <a:xfrm>
          <a:off x="7267575" y="2181225"/>
          <a:ext cx="2495550" cy="1981200"/>
        </a:xfrm>
        <a:prstGeom prst="rect">
          <a:avLst/>
        </a:prstGeom>
        <a:solidFill>
          <a:srgbClr val="FFFFFF"/>
        </a:solid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400049</xdr:colOff>
      <xdr:row>5</xdr:row>
      <xdr:rowOff>114300</xdr:rowOff>
    </xdr:from>
    <xdr:to>
      <xdr:col>14</xdr:col>
      <xdr:colOff>9524</xdr:colOff>
      <xdr:row>19</xdr:row>
      <xdr:rowOff>0</xdr:rowOff>
    </xdr:to>
    <xdr:pic>
      <xdr:nvPicPr>
        <xdr:cNvPr id="3" name="Рисунок 2" descr="Безымянный"/>
        <xdr:cNvPicPr/>
      </xdr:nvPicPr>
      <xdr:blipFill>
        <a:blip xmlns:r="http://schemas.openxmlformats.org/officeDocument/2006/relationships" r:embed="rId1"/>
        <a:srcRect/>
        <a:stretch>
          <a:fillRect/>
        </a:stretch>
      </xdr:blipFill>
      <xdr:spPr bwMode="auto">
        <a:xfrm>
          <a:off x="7953374" y="1143000"/>
          <a:ext cx="3267075" cy="215265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314324</xdr:colOff>
      <xdr:row>5</xdr:row>
      <xdr:rowOff>133349</xdr:rowOff>
    </xdr:from>
    <xdr:to>
      <xdr:col>16</xdr:col>
      <xdr:colOff>571499</xdr:colOff>
      <xdr:row>15</xdr:row>
      <xdr:rowOff>133350</xdr:rowOff>
    </xdr:to>
    <xdr:pic>
      <xdr:nvPicPr>
        <xdr:cNvPr id="3" name="Рисунок 2"/>
        <xdr:cNvPicPr/>
      </xdr:nvPicPr>
      <xdr:blipFill>
        <a:blip xmlns:r="http://schemas.openxmlformats.org/officeDocument/2006/relationships" r:embed="rId1" cstate="print"/>
        <a:srcRect/>
        <a:stretch>
          <a:fillRect/>
        </a:stretch>
      </xdr:blipFill>
      <xdr:spPr bwMode="auto">
        <a:xfrm>
          <a:off x="7419974" y="1190624"/>
          <a:ext cx="5133975" cy="161925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553570</xdr:colOff>
      <xdr:row>6</xdr:row>
      <xdr:rowOff>84605</xdr:rowOff>
    </xdr:from>
    <xdr:to>
      <xdr:col>13</xdr:col>
      <xdr:colOff>300317</xdr:colOff>
      <xdr:row>19</xdr:row>
      <xdr:rowOff>142875</xdr:rowOff>
    </xdr:to>
    <xdr:pic>
      <xdr:nvPicPr>
        <xdr:cNvPr id="2" name="Рисунок 1" descr="отвод пр"/>
        <xdr:cNvPicPr/>
      </xdr:nvPicPr>
      <xdr:blipFill>
        <a:blip xmlns:r="http://schemas.openxmlformats.org/officeDocument/2006/relationships" r:embed="rId1"/>
        <a:srcRect/>
        <a:stretch>
          <a:fillRect/>
        </a:stretch>
      </xdr:blipFill>
      <xdr:spPr bwMode="auto">
        <a:xfrm>
          <a:off x="6792445" y="3980330"/>
          <a:ext cx="4013947" cy="216329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495300</xdr:colOff>
      <xdr:row>6</xdr:row>
      <xdr:rowOff>142875</xdr:rowOff>
    </xdr:from>
    <xdr:to>
      <xdr:col>17</xdr:col>
      <xdr:colOff>247650</xdr:colOff>
      <xdr:row>18</xdr:row>
      <xdr:rowOff>152400</xdr:rowOff>
    </xdr:to>
    <xdr:pic>
      <xdr:nvPicPr>
        <xdr:cNvPr id="3" name="Рисунок 2" descr="5656"/>
        <xdr:cNvPicPr/>
      </xdr:nvPicPr>
      <xdr:blipFill>
        <a:blip xmlns:r="http://schemas.openxmlformats.org/officeDocument/2006/relationships" r:embed="rId1" cstate="print"/>
        <a:srcRect/>
        <a:stretch>
          <a:fillRect/>
        </a:stretch>
      </xdr:blipFill>
      <xdr:spPr bwMode="auto">
        <a:xfrm>
          <a:off x="7658100" y="2105025"/>
          <a:ext cx="5238750" cy="19526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419100</xdr:colOff>
      <xdr:row>6</xdr:row>
      <xdr:rowOff>95250</xdr:rowOff>
    </xdr:from>
    <xdr:to>
      <xdr:col>13</xdr:col>
      <xdr:colOff>295275</xdr:colOff>
      <xdr:row>19</xdr:row>
      <xdr:rowOff>152400</xdr:rowOff>
    </xdr:to>
    <xdr:pic>
      <xdr:nvPicPr>
        <xdr:cNvPr id="2" name="Рисунок 1" descr="1image00315-300x210"/>
        <xdr:cNvPicPr/>
      </xdr:nvPicPr>
      <xdr:blipFill>
        <a:blip xmlns:r="http://schemas.openxmlformats.org/officeDocument/2006/relationships" r:embed="rId1"/>
        <a:srcRect/>
        <a:stretch>
          <a:fillRect/>
        </a:stretch>
      </xdr:blipFill>
      <xdr:spPr bwMode="auto">
        <a:xfrm>
          <a:off x="9258300" y="1228725"/>
          <a:ext cx="2924175" cy="216217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247649</xdr:colOff>
      <xdr:row>6</xdr:row>
      <xdr:rowOff>19049</xdr:rowOff>
    </xdr:from>
    <xdr:to>
      <xdr:col>13</xdr:col>
      <xdr:colOff>257175</xdr:colOff>
      <xdr:row>17</xdr:row>
      <xdr:rowOff>76199</xdr:rowOff>
    </xdr:to>
    <xdr:pic>
      <xdr:nvPicPr>
        <xdr:cNvPr id="2" name="Рисунок 1" descr="569+"/>
        <xdr:cNvPicPr/>
      </xdr:nvPicPr>
      <xdr:blipFill>
        <a:blip xmlns:r="http://schemas.openxmlformats.org/officeDocument/2006/relationships" r:embed="rId1" cstate="print"/>
        <a:srcRect/>
        <a:stretch>
          <a:fillRect/>
        </a:stretch>
      </xdr:blipFill>
      <xdr:spPr bwMode="auto">
        <a:xfrm>
          <a:off x="8277224" y="1171574"/>
          <a:ext cx="3057526" cy="18383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352425</xdr:colOff>
      <xdr:row>5</xdr:row>
      <xdr:rowOff>133350</xdr:rowOff>
    </xdr:from>
    <xdr:to>
      <xdr:col>13</xdr:col>
      <xdr:colOff>152400</xdr:colOff>
      <xdr:row>17</xdr:row>
      <xdr:rowOff>95250</xdr:rowOff>
    </xdr:to>
    <xdr:pic>
      <xdr:nvPicPr>
        <xdr:cNvPr id="3" name="Рисунок 2" descr="1гв"/>
        <xdr:cNvPicPr/>
      </xdr:nvPicPr>
      <xdr:blipFill>
        <a:blip xmlns:r="http://schemas.openxmlformats.org/officeDocument/2006/relationships" r:embed="rId1" cstate="print"/>
        <a:srcRect/>
        <a:stretch>
          <a:fillRect/>
        </a:stretch>
      </xdr:blipFill>
      <xdr:spPr bwMode="auto">
        <a:xfrm>
          <a:off x="7591425" y="1228725"/>
          <a:ext cx="2847975" cy="190500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342900</xdr:colOff>
      <xdr:row>6</xdr:row>
      <xdr:rowOff>28575</xdr:rowOff>
    </xdr:from>
    <xdr:to>
      <xdr:col>12</xdr:col>
      <xdr:colOff>0</xdr:colOff>
      <xdr:row>17</xdr:row>
      <xdr:rowOff>152400</xdr:rowOff>
    </xdr:to>
    <xdr:pic>
      <xdr:nvPicPr>
        <xdr:cNvPr id="3" name="Рисунок 2" descr="415498"/>
        <xdr:cNvPicPr/>
      </xdr:nvPicPr>
      <xdr:blipFill>
        <a:blip xmlns:r="http://schemas.openxmlformats.org/officeDocument/2006/relationships" r:embed="rId1" cstate="print"/>
        <a:srcRect/>
        <a:stretch>
          <a:fillRect/>
        </a:stretch>
      </xdr:blipFill>
      <xdr:spPr bwMode="auto">
        <a:xfrm>
          <a:off x="7886700" y="1285875"/>
          <a:ext cx="2095500" cy="190500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209550</xdr:colOff>
      <xdr:row>6</xdr:row>
      <xdr:rowOff>66676</xdr:rowOff>
    </xdr:from>
    <xdr:to>
      <xdr:col>18</xdr:col>
      <xdr:colOff>410113</xdr:colOff>
      <xdr:row>16</xdr:row>
      <xdr:rowOff>28576</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77375" y="2152651"/>
          <a:ext cx="6296563" cy="15811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219075</xdr:colOff>
      <xdr:row>5</xdr:row>
      <xdr:rowOff>152400</xdr:rowOff>
    </xdr:from>
    <xdr:to>
      <xdr:col>11</xdr:col>
      <xdr:colOff>171450</xdr:colOff>
      <xdr:row>18</xdr:row>
      <xdr:rowOff>38100</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96500" y="1571625"/>
          <a:ext cx="1171575" cy="1990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354106</xdr:colOff>
      <xdr:row>6</xdr:row>
      <xdr:rowOff>31377</xdr:rowOff>
    </xdr:from>
    <xdr:to>
      <xdr:col>12</xdr:col>
      <xdr:colOff>549089</xdr:colOff>
      <xdr:row>23</xdr:row>
      <xdr:rowOff>89648</xdr:rowOff>
    </xdr:to>
    <xdr:pic>
      <xdr:nvPicPr>
        <xdr:cNvPr id="3" name="Рисунок 2" descr="Безымянный"/>
        <xdr:cNvPicPr/>
      </xdr:nvPicPr>
      <xdr:blipFill>
        <a:blip xmlns:r="http://schemas.openxmlformats.org/officeDocument/2006/relationships" r:embed="rId1"/>
        <a:srcRect/>
        <a:stretch>
          <a:fillRect/>
        </a:stretch>
      </xdr:blipFill>
      <xdr:spPr bwMode="auto">
        <a:xfrm>
          <a:off x="11641231" y="3431802"/>
          <a:ext cx="2633383" cy="281099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533400</xdr:colOff>
      <xdr:row>6</xdr:row>
      <xdr:rowOff>76199</xdr:rowOff>
    </xdr:from>
    <xdr:to>
      <xdr:col>16</xdr:col>
      <xdr:colOff>552450</xdr:colOff>
      <xdr:row>20</xdr:row>
      <xdr:rowOff>66674</xdr:rowOff>
    </xdr:to>
    <xdr:pic>
      <xdr:nvPicPr>
        <xdr:cNvPr id="3" name="Рисунок 2"/>
        <xdr:cNvPicPr/>
      </xdr:nvPicPr>
      <xdr:blipFill>
        <a:blip xmlns:r="http://schemas.openxmlformats.org/officeDocument/2006/relationships" r:embed="rId1"/>
        <a:srcRect/>
        <a:stretch>
          <a:fillRect/>
        </a:stretch>
      </xdr:blipFill>
      <xdr:spPr bwMode="auto">
        <a:xfrm>
          <a:off x="10106025" y="1771649"/>
          <a:ext cx="4895850" cy="2257425"/>
        </a:xfrm>
        <a:prstGeom prst="rect">
          <a:avLst/>
        </a:prstGeom>
        <a:solidFill>
          <a:srgbClr val="FFFFFF"/>
        </a:solidFill>
        <a:ln w="9525">
          <a:noFill/>
          <a:miter lim="800000"/>
          <a:headEnd/>
          <a:tailEnd/>
        </a:ln>
      </xdr:spPr>
    </xdr:pic>
    <xdr:clientData/>
  </xdr:twoCellAnchor>
  <xdr:twoCellAnchor editAs="oneCell">
    <xdr:from>
      <xdr:col>9</xdr:col>
      <xdr:colOff>0</xdr:colOff>
      <xdr:row>33</xdr:row>
      <xdr:rowOff>0</xdr:rowOff>
    </xdr:from>
    <xdr:to>
      <xdr:col>16</xdr:col>
      <xdr:colOff>591733</xdr:colOff>
      <xdr:row>43</xdr:row>
      <xdr:rowOff>124357</xdr:rowOff>
    </xdr:to>
    <xdr:pic>
      <xdr:nvPicPr>
        <xdr:cNvPr id="2" name="Рисунок 1"/>
        <xdr:cNvPicPr>
          <a:picLocks noChangeAspect="1"/>
        </xdr:cNvPicPr>
      </xdr:nvPicPr>
      <xdr:blipFill>
        <a:blip xmlns:r="http://schemas.openxmlformats.org/officeDocument/2006/relationships" r:embed="rId2"/>
        <a:stretch>
          <a:fillRect/>
        </a:stretch>
      </xdr:blipFill>
      <xdr:spPr>
        <a:xfrm>
          <a:off x="10182225" y="6067425"/>
          <a:ext cx="4858933" cy="17436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400049</xdr:colOff>
      <xdr:row>6</xdr:row>
      <xdr:rowOff>28574</xdr:rowOff>
    </xdr:from>
    <xdr:to>
      <xdr:col>14</xdr:col>
      <xdr:colOff>128210</xdr:colOff>
      <xdr:row>19</xdr:row>
      <xdr:rowOff>142874</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0249" y="2847974"/>
          <a:ext cx="3385761" cy="22193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556371</xdr:colOff>
      <xdr:row>6</xdr:row>
      <xdr:rowOff>129429</xdr:rowOff>
    </xdr:from>
    <xdr:to>
      <xdr:col>14</xdr:col>
      <xdr:colOff>397808</xdr:colOff>
      <xdr:row>15</xdr:row>
      <xdr:rowOff>88528</xdr:rowOff>
    </xdr:to>
    <xdr:pic>
      <xdr:nvPicPr>
        <xdr:cNvPr id="3" name="Рисунок 2" descr="утка испр"/>
        <xdr:cNvPicPr/>
      </xdr:nvPicPr>
      <xdr:blipFill>
        <a:blip xmlns:r="http://schemas.openxmlformats.org/officeDocument/2006/relationships" r:embed="rId1"/>
        <a:srcRect/>
        <a:stretch>
          <a:fillRect/>
        </a:stretch>
      </xdr:blipFill>
      <xdr:spPr bwMode="auto">
        <a:xfrm>
          <a:off x="7739342" y="2101664"/>
          <a:ext cx="3472143" cy="139345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393885</xdr:colOff>
      <xdr:row>6</xdr:row>
      <xdr:rowOff>122704</xdr:rowOff>
    </xdr:from>
    <xdr:to>
      <xdr:col>15</xdr:col>
      <xdr:colOff>152077</xdr:colOff>
      <xdr:row>15</xdr:row>
      <xdr:rowOff>151839</xdr:rowOff>
    </xdr:to>
    <xdr:pic>
      <xdr:nvPicPr>
        <xdr:cNvPr id="3" name="Рисунок 2" descr="Безымянный"/>
        <xdr:cNvPicPr/>
      </xdr:nvPicPr>
      <xdr:blipFill>
        <a:blip xmlns:r="http://schemas.openxmlformats.org/officeDocument/2006/relationships" r:embed="rId1" cstate="print"/>
        <a:srcRect/>
        <a:stretch>
          <a:fillRect/>
        </a:stretch>
      </xdr:blipFill>
      <xdr:spPr bwMode="auto">
        <a:xfrm>
          <a:off x="9100856" y="2094939"/>
          <a:ext cx="3994016" cy="1479737"/>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476250</xdr:colOff>
      <xdr:row>6</xdr:row>
      <xdr:rowOff>114300</xdr:rowOff>
    </xdr:from>
    <xdr:to>
      <xdr:col>14</xdr:col>
      <xdr:colOff>209550</xdr:colOff>
      <xdr:row>18</xdr:row>
      <xdr:rowOff>133350</xdr:rowOff>
    </xdr:to>
    <xdr:pic>
      <xdr:nvPicPr>
        <xdr:cNvPr id="3" name="Рисунок 2" descr="апр"/>
        <xdr:cNvPicPr/>
      </xdr:nvPicPr>
      <xdr:blipFill>
        <a:blip xmlns:r="http://schemas.openxmlformats.org/officeDocument/2006/relationships" r:embed="rId1"/>
        <a:srcRect/>
        <a:stretch>
          <a:fillRect/>
        </a:stretch>
      </xdr:blipFill>
      <xdr:spPr bwMode="auto">
        <a:xfrm>
          <a:off x="10725150" y="1885950"/>
          <a:ext cx="4000500" cy="1962150"/>
        </a:xfrm>
        <a:prstGeom prst="rect">
          <a:avLst/>
        </a:prstGeom>
        <a:noFill/>
        <a:ln w="9525">
          <a:noFill/>
          <a:miter lim="800000"/>
          <a:headEnd/>
          <a:tailEnd/>
        </a:ln>
      </xdr:spPr>
    </xdr:pic>
    <xdr:clientData/>
  </xdr:twoCellAnchor>
  <xdr:twoCellAnchor editAs="oneCell">
    <xdr:from>
      <xdr:col>7</xdr:col>
      <xdr:colOff>342900</xdr:colOff>
      <xdr:row>32</xdr:row>
      <xdr:rowOff>123824</xdr:rowOff>
    </xdr:from>
    <xdr:to>
      <xdr:col>16</xdr:col>
      <xdr:colOff>89158</xdr:colOff>
      <xdr:row>45</xdr:row>
      <xdr:rowOff>28574</xdr:rowOff>
    </xdr:to>
    <xdr:pic>
      <xdr:nvPicPr>
        <xdr:cNvPr id="4" name="Рисунок 3"/>
        <xdr:cNvPicPr>
          <a:picLocks noChangeAspect="1"/>
        </xdr:cNvPicPr>
      </xdr:nvPicPr>
      <xdr:blipFill>
        <a:blip xmlns:r="http://schemas.openxmlformats.org/officeDocument/2006/relationships" r:embed="rId2"/>
        <a:stretch>
          <a:fillRect/>
        </a:stretch>
      </xdr:blipFill>
      <xdr:spPr>
        <a:xfrm>
          <a:off x="10591800" y="6267449"/>
          <a:ext cx="5232658" cy="2009775"/>
        </a:xfrm>
        <a:prstGeom prst="rect">
          <a:avLst/>
        </a:prstGeom>
      </xdr:spPr>
    </xdr:pic>
    <xdr:clientData/>
  </xdr:twoCellAnchor>
  <xdr:twoCellAnchor editAs="oneCell">
    <xdr:from>
      <xdr:col>7</xdr:col>
      <xdr:colOff>428624</xdr:colOff>
      <xdr:row>50</xdr:row>
      <xdr:rowOff>133350</xdr:rowOff>
    </xdr:from>
    <xdr:to>
      <xdr:col>16</xdr:col>
      <xdr:colOff>161174</xdr:colOff>
      <xdr:row>61</xdr:row>
      <xdr:rowOff>123825</xdr:rowOff>
    </xdr:to>
    <xdr:pic>
      <xdr:nvPicPr>
        <xdr:cNvPr id="5" name="Рисунок 4"/>
        <xdr:cNvPicPr>
          <a:picLocks noChangeAspect="1"/>
        </xdr:cNvPicPr>
      </xdr:nvPicPr>
      <xdr:blipFill>
        <a:blip xmlns:r="http://schemas.openxmlformats.org/officeDocument/2006/relationships" r:embed="rId3"/>
        <a:stretch>
          <a:fillRect/>
        </a:stretch>
      </xdr:blipFill>
      <xdr:spPr>
        <a:xfrm>
          <a:off x="10677524" y="9191625"/>
          <a:ext cx="5218950" cy="17716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495299</xdr:colOff>
      <xdr:row>6</xdr:row>
      <xdr:rowOff>19049</xdr:rowOff>
    </xdr:from>
    <xdr:to>
      <xdr:col>10</xdr:col>
      <xdr:colOff>217170</xdr:colOff>
      <xdr:row>23</xdr:row>
      <xdr:rowOff>123825</xdr:rowOff>
    </xdr:to>
    <xdr:pic>
      <xdr:nvPicPr>
        <xdr:cNvPr id="4" name="Рисунок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15474" y="2543174"/>
          <a:ext cx="2160271" cy="285750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9"/>
  <sheetViews>
    <sheetView tabSelected="1" topLeftCell="A10" workbookViewId="0">
      <selection activeCell="B4" sqref="B4"/>
    </sheetView>
  </sheetViews>
  <sheetFormatPr defaultRowHeight="12.75" x14ac:dyDescent="0.2"/>
  <cols>
    <col min="1" max="1" width="12.85546875" customWidth="1"/>
    <col min="2" max="2" width="50.5703125" customWidth="1"/>
  </cols>
  <sheetData>
    <row r="3" spans="1:3" x14ac:dyDescent="0.2">
      <c r="A3" s="161" t="s">
        <v>176</v>
      </c>
      <c r="B3" s="162">
        <v>45404</v>
      </c>
    </row>
    <row r="4" spans="1:3" x14ac:dyDescent="0.2">
      <c r="A4" s="128"/>
      <c r="B4" s="128"/>
    </row>
    <row r="5" spans="1:3" ht="15" x14ac:dyDescent="0.2">
      <c r="A5" s="167" t="s">
        <v>837</v>
      </c>
      <c r="B5" s="167"/>
      <c r="C5" s="168" t="s">
        <v>867</v>
      </c>
    </row>
    <row r="6" spans="1:3" x14ac:dyDescent="0.2">
      <c r="A6" s="163" t="s">
        <v>251</v>
      </c>
      <c r="B6" s="171" t="s">
        <v>155</v>
      </c>
      <c r="C6" s="19">
        <v>0</v>
      </c>
    </row>
    <row r="7" spans="1:3" x14ac:dyDescent="0.2">
      <c r="A7" s="163" t="s">
        <v>252</v>
      </c>
      <c r="B7" s="171" t="s">
        <v>156</v>
      </c>
      <c r="C7" s="19">
        <v>0</v>
      </c>
    </row>
    <row r="8" spans="1:3" x14ac:dyDescent="0.2">
      <c r="A8" s="163" t="s">
        <v>253</v>
      </c>
      <c r="B8" s="171" t="s">
        <v>157</v>
      </c>
      <c r="C8" s="19">
        <v>0</v>
      </c>
    </row>
    <row r="9" spans="1:3" x14ac:dyDescent="0.2">
      <c r="A9" s="163" t="s">
        <v>254</v>
      </c>
      <c r="B9" s="182" t="s">
        <v>1375</v>
      </c>
      <c r="C9" s="19">
        <v>0</v>
      </c>
    </row>
    <row r="10" spans="1:3" x14ac:dyDescent="0.2">
      <c r="A10" s="163" t="s">
        <v>255</v>
      </c>
      <c r="B10" s="181" t="s">
        <v>1376</v>
      </c>
      <c r="C10" s="19">
        <v>0</v>
      </c>
    </row>
    <row r="11" spans="1:3" x14ac:dyDescent="0.2">
      <c r="A11" s="163" t="s">
        <v>256</v>
      </c>
      <c r="B11" s="171" t="s">
        <v>1590</v>
      </c>
      <c r="C11" s="19">
        <v>0</v>
      </c>
    </row>
    <row r="12" spans="1:3" x14ac:dyDescent="0.2">
      <c r="A12" s="163" t="s">
        <v>257</v>
      </c>
      <c r="B12" s="171" t="s">
        <v>158</v>
      </c>
      <c r="C12" s="19">
        <v>0</v>
      </c>
    </row>
    <row r="13" spans="1:3" x14ac:dyDescent="0.2">
      <c r="A13" s="163" t="s">
        <v>258</v>
      </c>
      <c r="B13" s="171" t="s">
        <v>1372</v>
      </c>
      <c r="C13" s="19">
        <v>0</v>
      </c>
    </row>
    <row r="14" spans="1:3" x14ac:dyDescent="0.2">
      <c r="A14" s="163" t="s">
        <v>259</v>
      </c>
      <c r="B14" s="182" t="s">
        <v>1373</v>
      </c>
      <c r="C14" s="19">
        <v>0</v>
      </c>
    </row>
    <row r="15" spans="1:3" x14ac:dyDescent="0.2">
      <c r="A15" s="163" t="s">
        <v>260</v>
      </c>
      <c r="B15" s="171" t="s">
        <v>160</v>
      </c>
      <c r="C15" s="19">
        <v>0</v>
      </c>
    </row>
    <row r="16" spans="1:3" x14ac:dyDescent="0.2">
      <c r="A16" s="163" t="s">
        <v>261</v>
      </c>
      <c r="B16" s="171" t="s">
        <v>153</v>
      </c>
      <c r="C16" s="19">
        <v>0</v>
      </c>
    </row>
    <row r="17" spans="1:3" x14ac:dyDescent="0.2">
      <c r="A17" s="163" t="s">
        <v>262</v>
      </c>
      <c r="B17" s="171" t="s">
        <v>161</v>
      </c>
      <c r="C17" s="19">
        <v>0</v>
      </c>
    </row>
    <row r="18" spans="1:3" x14ac:dyDescent="0.2">
      <c r="A18" s="163" t="s">
        <v>263</v>
      </c>
      <c r="B18" s="182" t="s">
        <v>243</v>
      </c>
      <c r="C18" s="19">
        <v>0</v>
      </c>
    </row>
    <row r="19" spans="1:3" s="128" customFormat="1" x14ac:dyDescent="0.2">
      <c r="A19" s="163" t="s">
        <v>264</v>
      </c>
      <c r="B19" s="182" t="s">
        <v>1572</v>
      </c>
      <c r="C19" s="19">
        <v>0</v>
      </c>
    </row>
    <row r="20" spans="1:3" s="128" customFormat="1" x14ac:dyDescent="0.2">
      <c r="A20" s="164" t="s">
        <v>265</v>
      </c>
      <c r="B20" s="181" t="s">
        <v>1574</v>
      </c>
      <c r="C20" s="19">
        <v>0</v>
      </c>
    </row>
    <row r="21" spans="1:3" s="128" customFormat="1" x14ac:dyDescent="0.2">
      <c r="A21" s="163" t="s">
        <v>266</v>
      </c>
      <c r="B21" s="181" t="s">
        <v>1576</v>
      </c>
      <c r="C21" s="19">
        <v>0</v>
      </c>
    </row>
    <row r="22" spans="1:3" x14ac:dyDescent="0.2">
      <c r="A22" s="163" t="s">
        <v>267</v>
      </c>
      <c r="B22" s="182" t="s">
        <v>162</v>
      </c>
      <c r="C22" s="19">
        <v>0</v>
      </c>
    </row>
    <row r="23" spans="1:3" x14ac:dyDescent="0.2">
      <c r="A23" s="164" t="s">
        <v>268</v>
      </c>
      <c r="B23" s="182" t="s">
        <v>163</v>
      </c>
      <c r="C23" s="19">
        <v>0</v>
      </c>
    </row>
    <row r="24" spans="1:3" x14ac:dyDescent="0.2">
      <c r="A24" s="163" t="s">
        <v>269</v>
      </c>
      <c r="B24" s="182" t="s">
        <v>164</v>
      </c>
      <c r="C24" s="19">
        <v>0</v>
      </c>
    </row>
    <row r="25" spans="1:3" x14ac:dyDescent="0.2">
      <c r="A25" s="163" t="s">
        <v>270</v>
      </c>
      <c r="B25" s="182" t="s">
        <v>167</v>
      </c>
      <c r="C25" s="19">
        <v>0</v>
      </c>
    </row>
    <row r="26" spans="1:3" x14ac:dyDescent="0.2">
      <c r="A26" s="163" t="s">
        <v>271</v>
      </c>
      <c r="B26" s="182" t="s">
        <v>168</v>
      </c>
      <c r="C26" s="19">
        <v>0</v>
      </c>
    </row>
    <row r="27" spans="1:3" x14ac:dyDescent="0.2">
      <c r="A27" s="163" t="s">
        <v>1591</v>
      </c>
      <c r="B27" s="182" t="s">
        <v>169</v>
      </c>
      <c r="C27" s="19">
        <v>0</v>
      </c>
    </row>
    <row r="28" spans="1:3" x14ac:dyDescent="0.2">
      <c r="A28" s="163" t="s">
        <v>1592</v>
      </c>
      <c r="B28" s="182" t="s">
        <v>868</v>
      </c>
      <c r="C28" s="19">
        <v>0</v>
      </c>
    </row>
    <row r="29" spans="1:3" x14ac:dyDescent="0.2">
      <c r="A29" s="163" t="s">
        <v>1593</v>
      </c>
      <c r="B29" s="182" t="s">
        <v>170</v>
      </c>
      <c r="C29" s="19">
        <v>0</v>
      </c>
    </row>
    <row r="30" spans="1:3" s="128" customFormat="1" x14ac:dyDescent="0.2">
      <c r="A30" s="163" t="s">
        <v>1594</v>
      </c>
      <c r="B30" s="181" t="s">
        <v>1589</v>
      </c>
      <c r="C30" s="19">
        <v>0</v>
      </c>
    </row>
    <row r="31" spans="1:3" s="128" customFormat="1" x14ac:dyDescent="0.2">
      <c r="A31" s="163" t="s">
        <v>1595</v>
      </c>
      <c r="B31" s="181" t="s">
        <v>1588</v>
      </c>
      <c r="C31" s="19">
        <v>0</v>
      </c>
    </row>
    <row r="32" spans="1:3" ht="15" x14ac:dyDescent="0.2">
      <c r="A32" s="188" t="s">
        <v>838</v>
      </c>
      <c r="B32" s="188"/>
      <c r="C32" s="169"/>
    </row>
    <row r="33" spans="1:3" x14ac:dyDescent="0.2">
      <c r="A33" s="163" t="s">
        <v>839</v>
      </c>
      <c r="B33" s="172" t="s">
        <v>154</v>
      </c>
      <c r="C33" s="19">
        <v>0</v>
      </c>
    </row>
    <row r="34" spans="1:3" x14ac:dyDescent="0.2">
      <c r="A34" s="165" t="s">
        <v>840</v>
      </c>
      <c r="B34" s="172" t="s">
        <v>171</v>
      </c>
      <c r="C34" s="19">
        <v>0</v>
      </c>
    </row>
    <row r="35" spans="1:3" x14ac:dyDescent="0.2">
      <c r="A35" s="163" t="s">
        <v>841</v>
      </c>
      <c r="B35" s="172" t="s">
        <v>833</v>
      </c>
      <c r="C35" s="19">
        <v>0</v>
      </c>
    </row>
    <row r="36" spans="1:3" ht="15" x14ac:dyDescent="0.2">
      <c r="A36" s="188" t="s">
        <v>842</v>
      </c>
      <c r="B36" s="188"/>
      <c r="C36" s="169"/>
    </row>
    <row r="37" spans="1:3" x14ac:dyDescent="0.2">
      <c r="A37" s="163" t="s">
        <v>843</v>
      </c>
      <c r="B37" s="172" t="s">
        <v>172</v>
      </c>
      <c r="C37" s="19">
        <v>0</v>
      </c>
    </row>
    <row r="38" spans="1:3" x14ac:dyDescent="0.2">
      <c r="A38" s="163" t="s">
        <v>844</v>
      </c>
      <c r="B38" s="172" t="s">
        <v>832</v>
      </c>
      <c r="C38" s="19">
        <v>0</v>
      </c>
    </row>
    <row r="39" spans="1:3" ht="15" x14ac:dyDescent="0.2">
      <c r="A39" s="188" t="s">
        <v>845</v>
      </c>
      <c r="B39" s="188"/>
      <c r="C39" s="169"/>
    </row>
    <row r="40" spans="1:3" x14ac:dyDescent="0.2">
      <c r="A40" s="163" t="s">
        <v>853</v>
      </c>
      <c r="B40" s="172" t="s">
        <v>173</v>
      </c>
      <c r="C40" s="19">
        <v>0</v>
      </c>
    </row>
    <row r="41" spans="1:3" ht="15" x14ac:dyDescent="0.2">
      <c r="A41" s="188" t="s">
        <v>846</v>
      </c>
      <c r="B41" s="188"/>
      <c r="C41" s="169"/>
    </row>
    <row r="42" spans="1:3" x14ac:dyDescent="0.2">
      <c r="A42" s="165" t="s">
        <v>847</v>
      </c>
      <c r="B42" s="173" t="s">
        <v>702</v>
      </c>
      <c r="C42" s="19">
        <v>0</v>
      </c>
    </row>
    <row r="43" spans="1:3" x14ac:dyDescent="0.2">
      <c r="A43" s="163" t="s">
        <v>848</v>
      </c>
      <c r="B43" s="172" t="s">
        <v>703</v>
      </c>
      <c r="C43" s="19">
        <v>0</v>
      </c>
    </row>
    <row r="44" spans="1:3" x14ac:dyDescent="0.2">
      <c r="A44" s="163" t="s">
        <v>849</v>
      </c>
      <c r="B44" s="172" t="s">
        <v>704</v>
      </c>
      <c r="C44" s="19">
        <v>0</v>
      </c>
    </row>
    <row r="45" spans="1:3" x14ac:dyDescent="0.2">
      <c r="A45" s="163" t="s">
        <v>850</v>
      </c>
      <c r="B45" s="172" t="s">
        <v>705</v>
      </c>
      <c r="C45" s="19">
        <v>0</v>
      </c>
    </row>
    <row r="46" spans="1:3" x14ac:dyDescent="0.2">
      <c r="A46" s="163" t="s">
        <v>851</v>
      </c>
      <c r="B46" s="172" t="s">
        <v>706</v>
      </c>
      <c r="C46" s="19">
        <v>0</v>
      </c>
    </row>
    <row r="47" spans="1:3" s="128" customFormat="1" x14ac:dyDescent="0.2">
      <c r="A47" s="163" t="s">
        <v>1674</v>
      </c>
      <c r="B47" s="174" t="s">
        <v>870</v>
      </c>
      <c r="C47" s="19">
        <v>0</v>
      </c>
    </row>
    <row r="48" spans="1:3" x14ac:dyDescent="0.2">
      <c r="A48" s="163" t="s">
        <v>852</v>
      </c>
      <c r="B48" s="172" t="s">
        <v>174</v>
      </c>
      <c r="C48" s="19">
        <v>0</v>
      </c>
    </row>
    <row r="49" spans="1:3" x14ac:dyDescent="0.2">
      <c r="A49" s="163" t="s">
        <v>869</v>
      </c>
      <c r="B49" s="172" t="s">
        <v>175</v>
      </c>
      <c r="C49" s="19">
        <v>0</v>
      </c>
    </row>
  </sheetData>
  <mergeCells count="4">
    <mergeCell ref="A32:B32"/>
    <mergeCell ref="A36:B36"/>
    <mergeCell ref="A39:B39"/>
    <mergeCell ref="A41:B41"/>
  </mergeCells>
  <hyperlinks>
    <hyperlink ref="B48" location="'5.7. Прямоугольное'!R1C1" display="Прямоугольная канальная группа"/>
    <hyperlink ref="B49" location="'5.8. Круглое'!R1C1" display="Круглая канальная группа"/>
    <hyperlink ref="B6" location="'1.1.Воздуховод'!R1C1" display="Воздуховод прямоугольный"/>
    <hyperlink ref="B7" location="'1.2.Отвод пр'!R1C1" display="Отвод прямоугольный"/>
    <hyperlink ref="B8" location="'1.3.Тройник пр'!R1C1" display="Тройник прямоугольный"/>
    <hyperlink ref="B9" location="'1.4.Переходы'!R1C1" display="Переход прям/прям и прям/круглый"/>
    <hyperlink ref="B11" location="'1.6.Утка пр'!R1C1" display="Утка"/>
    <hyperlink ref="B12" location="'1.7.Дроссель клапан'!R1C1" display="Дроссель-клапан"/>
    <hyperlink ref="B13" location="'1.8.Зонт крышный'!R1C1" display="Зонт крышный"/>
    <hyperlink ref="B14" location="'1.9.Заглушка прямоугольная'!R1C1" display="Заглушка прямоугольная"/>
    <hyperlink ref="B15" location="'1.10.Крестовина пр.'!R1C1" display="Крестовина прямоугольная"/>
    <hyperlink ref="B16" location="'1.11.Шумоглушитель'!R1C1" display="Шумоглушитель"/>
    <hyperlink ref="B17" location="'1.12.Гибкая вставка'!R1C1" display="Гибкая вставка"/>
    <hyperlink ref="B18" location="'1.13.Спираль. навив. возд.'!R1C1" display="Воздуховод круглый спирально-навивной"/>
    <hyperlink ref="B22" location="'1.17.Отвод кр.'!R1C1" display="Отвод круглый"/>
    <hyperlink ref="B23" location="'1.18.Утка кр.'!R1C1" display="Утка круглая"/>
    <hyperlink ref="B24" location="'1.19.Переход кр.'!R1C1" display="Переход круглый"/>
    <hyperlink ref="B25" location="'1.20.Тройник кр.'!R1C1" display="Тройник круглый"/>
    <hyperlink ref="B26" location="'1.21.Крестовина кр'!R1C1" display="Крестовина круглая"/>
    <hyperlink ref="B27" location="'1.22.Дроссель кл. кр.'!R1C1" display="Дроссель-клапан круглый"/>
    <hyperlink ref="B28" location="'1.23.Гиб.вставка.кр'!R1C1" display="Гибкая вставка круглая"/>
    <hyperlink ref="B29" location="'1.24.Дефлектор'!R1C1" display="Дефлектор круглый"/>
    <hyperlink ref="B33" location="'2.1. Элементы'!R1C1" display="Элементы системы вентиляции"/>
    <hyperlink ref="B42" location="'5.1.КПС-1м(60)-МВ'!R1C1" display="Клапан огнезадерживающий КПС-1м(60)-НО-МВ"/>
    <hyperlink ref="B43" location="'5.2.КПС-1м(90)-МВ'!R1C1" display="Клапан огнезадерживающий КПС-1м(90)-НО-МВ"/>
    <hyperlink ref="B44" location="'5.3. КДМ-2м'!R1C1" display="Клапан огнезадерживающий КДМ2м"/>
    <hyperlink ref="B45" location="'5.4. КПС-1м(60)-ЭМ'!R1C1" display="Клапан огнезадерживающий КПС-1м(60)-НО-ЭМ"/>
    <hyperlink ref="B46" location="'5.5. КПС-1м(90)-ЭМ'!R1C1" display="Клапан огнезадерживающий КПС-1м(90)-НО-ЭМ"/>
    <hyperlink ref="B34" location="'2.2. Детали'!R1C1" display="Детали для монтажа"/>
    <hyperlink ref="B35" location="'2.3. Метизы'!R1C1" display="Метизы"/>
    <hyperlink ref="B37" location="'3.1. Теплоизоляция'!R1C1" display="Теплоизоляция"/>
    <hyperlink ref="B38" location="'3.2. Огнез.изоляция'!R1C1" display="Огнезащитная изоляция"/>
    <hyperlink ref="B40" location="'4 Решетки'!R1C1" display="Вентиляционные решетки"/>
    <hyperlink ref="B47" location="'5.6 КПС-2м-НО-МВ'!R1C1" display="'5.6 КПС-2м-НО-МВ'!R1C1"/>
    <hyperlink ref="B10" location="'1.5.Врезки прям.'!R1C1" display="Врезки прямоугольные в трубу и на плоскость"/>
    <hyperlink ref="B19" location="'1.14. Нипель'!R1C1" display="Нипель"/>
    <hyperlink ref="B20" location="'1.15. Кругл.прямош'!R1C1" display="'1.15. Кругл.прямош'!R1C1"/>
    <hyperlink ref="B21" location="'1.16. Муфта'!R1C1" display="'1.16. Муфта'!R1C1"/>
    <hyperlink ref="B30" location="'1.25.Врезки кругл.'!R1C1" display="'1.25.Врезки кругл.'!R1C1"/>
    <hyperlink ref="B31" location="'1.26.Заглушка круг.'!R1C1" display="'1.26.Заглушка круг.'!R1C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opLeftCell="A4" workbookViewId="0">
      <selection activeCell="M32" sqref="M32"/>
    </sheetView>
  </sheetViews>
  <sheetFormatPr defaultRowHeight="12.75" x14ac:dyDescent="0.2"/>
  <cols>
    <col min="1" max="1" width="6.7109375" customWidth="1"/>
    <col min="2" max="2" width="48.28515625" customWidth="1"/>
    <col min="3" max="3" width="10.42578125" customWidth="1"/>
    <col min="4" max="4" width="11.28515625" customWidth="1"/>
    <col min="5" max="5" width="9.140625" customWidth="1"/>
    <col min="6" max="6" width="13.5703125" customWidth="1"/>
    <col min="16" max="16" width="10.7109375" customWidth="1"/>
  </cols>
  <sheetData>
    <row r="1" spans="1:15" ht="20.25" x14ac:dyDescent="0.3">
      <c r="A1" s="194" t="s">
        <v>1371</v>
      </c>
      <c r="B1" s="194"/>
      <c r="C1" s="194"/>
      <c r="D1" s="194"/>
      <c r="E1" s="194"/>
      <c r="F1" s="194"/>
    </row>
    <row r="2" spans="1:15" ht="12.75" customHeight="1" x14ac:dyDescent="0.3">
      <c r="A2" s="72"/>
      <c r="B2" s="77"/>
      <c r="C2" s="77"/>
      <c r="D2" s="77"/>
      <c r="E2" s="77"/>
      <c r="F2" s="77"/>
    </row>
    <row r="3" spans="1:15" ht="18.75" customHeight="1" x14ac:dyDescent="0.3">
      <c r="A3" s="196" t="s">
        <v>250</v>
      </c>
      <c r="B3" s="196"/>
      <c r="C3" s="196"/>
      <c r="D3" s="12"/>
      <c r="E3" s="12"/>
      <c r="F3" s="12"/>
    </row>
    <row r="4" spans="1:15" ht="12.75" customHeight="1" x14ac:dyDescent="0.3">
      <c r="B4" s="12"/>
      <c r="C4" s="12"/>
      <c r="D4" s="12"/>
      <c r="E4" s="12"/>
      <c r="F4" s="12"/>
    </row>
    <row r="5" spans="1:15" ht="121.5" customHeight="1" x14ac:dyDescent="0.2">
      <c r="A5" s="195" t="s">
        <v>1392</v>
      </c>
      <c r="B5" s="195"/>
      <c r="C5" s="195"/>
      <c r="D5" s="195"/>
      <c r="E5" s="195"/>
      <c r="F5" s="195"/>
    </row>
    <row r="6" spans="1:15" ht="12.75" customHeight="1" x14ac:dyDescent="0.3">
      <c r="B6" s="12"/>
      <c r="C6" s="12"/>
      <c r="D6" s="12"/>
      <c r="E6" s="12"/>
      <c r="F6" s="12"/>
    </row>
    <row r="7" spans="1:15" ht="12.75" customHeight="1" x14ac:dyDescent="0.2">
      <c r="A7" s="197" t="s">
        <v>84</v>
      </c>
      <c r="B7" s="198" t="s">
        <v>295</v>
      </c>
      <c r="C7" s="197" t="s">
        <v>85</v>
      </c>
      <c r="D7" s="198" t="s">
        <v>1</v>
      </c>
      <c r="E7" s="197" t="s">
        <v>86</v>
      </c>
      <c r="F7" s="197" t="s">
        <v>177</v>
      </c>
    </row>
    <row r="8" spans="1:15" x14ac:dyDescent="0.2">
      <c r="A8" s="197"/>
      <c r="B8" s="198"/>
      <c r="C8" s="197"/>
      <c r="D8" s="198"/>
      <c r="E8" s="197"/>
      <c r="F8" s="197"/>
      <c r="H8" s="23"/>
      <c r="I8" s="23"/>
    </row>
    <row r="9" spans="1:15" ht="12.75" customHeight="1" x14ac:dyDescent="0.2">
      <c r="A9" s="24">
        <v>1</v>
      </c>
      <c r="B9" s="24" t="s">
        <v>1377</v>
      </c>
      <c r="C9" s="60">
        <v>1</v>
      </c>
      <c r="D9" s="79">
        <v>361.22</v>
      </c>
      <c r="E9" s="42">
        <f>'Общий прайс лист'!$C$14</f>
        <v>0</v>
      </c>
      <c r="F9" s="79">
        <f>D9*(100-E9)/100</f>
        <v>361.22</v>
      </c>
      <c r="H9" s="61"/>
      <c r="I9" s="23"/>
    </row>
    <row r="10" spans="1:15" ht="12.75" customHeight="1" x14ac:dyDescent="0.2">
      <c r="A10" s="24">
        <v>2</v>
      </c>
      <c r="B10" s="24" t="s">
        <v>1378</v>
      </c>
      <c r="C10" s="60">
        <v>1</v>
      </c>
      <c r="D10" s="111">
        <v>448.46</v>
      </c>
      <c r="E10" s="42">
        <f>'Общий прайс лист'!$C$14</f>
        <v>0</v>
      </c>
      <c r="F10" s="79">
        <f t="shared" ref="F10:F28" si="0">D10*(100-E10)/100</f>
        <v>448.46</v>
      </c>
      <c r="H10" s="61"/>
      <c r="I10" s="23"/>
    </row>
    <row r="11" spans="1:15" ht="12.75" customHeight="1" x14ac:dyDescent="0.25">
      <c r="A11" s="24">
        <v>3</v>
      </c>
      <c r="B11" s="24" t="s">
        <v>1560</v>
      </c>
      <c r="C11" s="60">
        <v>1</v>
      </c>
      <c r="D11" s="111">
        <v>545.13</v>
      </c>
      <c r="E11" s="42">
        <f>'Общий прайс лист'!$C$14</f>
        <v>0</v>
      </c>
      <c r="F11" s="79">
        <f t="shared" si="0"/>
        <v>545.13</v>
      </c>
      <c r="H11" s="61"/>
      <c r="I11" s="23"/>
      <c r="N11" s="77"/>
      <c r="O11" s="77"/>
    </row>
    <row r="12" spans="1:15" ht="12.75" customHeight="1" x14ac:dyDescent="0.2">
      <c r="A12" s="24">
        <v>4</v>
      </c>
      <c r="B12" s="24" t="s">
        <v>1379</v>
      </c>
      <c r="C12" s="60">
        <v>1</v>
      </c>
      <c r="D12" s="111">
        <v>762.04</v>
      </c>
      <c r="E12" s="42">
        <f>'Общий прайс лист'!$C$14</f>
        <v>0</v>
      </c>
      <c r="F12" s="79">
        <f t="shared" si="0"/>
        <v>762.04</v>
      </c>
      <c r="H12" s="61"/>
      <c r="I12" s="23"/>
    </row>
    <row r="13" spans="1:15" ht="12.75" customHeight="1" x14ac:dyDescent="0.2">
      <c r="A13" s="24">
        <v>5</v>
      </c>
      <c r="B13" s="24" t="s">
        <v>1380</v>
      </c>
      <c r="C13" s="60">
        <v>1</v>
      </c>
      <c r="D13" s="79">
        <v>646.51</v>
      </c>
      <c r="E13" s="42">
        <f>'Общий прайс лист'!$C$14</f>
        <v>0</v>
      </c>
      <c r="F13" s="79">
        <f t="shared" si="0"/>
        <v>646.51</v>
      </c>
      <c r="H13" s="61"/>
      <c r="I13" s="23"/>
    </row>
    <row r="14" spans="1:15" ht="12.75" customHeight="1" x14ac:dyDescent="0.2">
      <c r="A14" s="24">
        <v>6</v>
      </c>
      <c r="B14" s="24" t="s">
        <v>1561</v>
      </c>
      <c r="C14" s="60">
        <v>1</v>
      </c>
      <c r="D14" s="79">
        <v>762.04</v>
      </c>
      <c r="E14" s="42">
        <f>'Общий прайс лист'!$C$14</f>
        <v>0</v>
      </c>
      <c r="F14" s="79">
        <f t="shared" si="0"/>
        <v>762.04</v>
      </c>
      <c r="H14" s="61"/>
      <c r="I14" s="23"/>
    </row>
    <row r="15" spans="1:15" ht="12.75" customHeight="1" x14ac:dyDescent="0.2">
      <c r="A15" s="24">
        <v>7</v>
      </c>
      <c r="B15" s="24" t="s">
        <v>1381</v>
      </c>
      <c r="C15" s="60">
        <v>1</v>
      </c>
      <c r="D15" s="79">
        <v>1095.6500000000001</v>
      </c>
      <c r="E15" s="42">
        <f>'Общий прайс лист'!$C$14</f>
        <v>0</v>
      </c>
      <c r="F15" s="79">
        <f t="shared" si="0"/>
        <v>1095.6500000000001</v>
      </c>
      <c r="H15" s="61"/>
      <c r="I15" s="23"/>
    </row>
    <row r="16" spans="1:15" ht="12.75" customHeight="1" x14ac:dyDescent="0.25">
      <c r="A16" s="24">
        <v>8</v>
      </c>
      <c r="B16" s="24" t="s">
        <v>1562</v>
      </c>
      <c r="C16" s="60">
        <v>1</v>
      </c>
      <c r="D16" s="79">
        <v>1344.2</v>
      </c>
      <c r="E16" s="42">
        <f>'Общий прайс лист'!$C$14</f>
        <v>0</v>
      </c>
      <c r="F16" s="79">
        <f t="shared" si="0"/>
        <v>1344.2</v>
      </c>
      <c r="H16" s="61"/>
      <c r="I16" s="23"/>
      <c r="N16" s="77"/>
      <c r="O16" s="77"/>
    </row>
    <row r="17" spans="1:9" ht="12.75" customHeight="1" x14ac:dyDescent="0.2">
      <c r="A17" s="24">
        <v>9</v>
      </c>
      <c r="B17" s="24" t="s">
        <v>1382</v>
      </c>
      <c r="C17" s="60">
        <v>1</v>
      </c>
      <c r="D17" s="79">
        <v>1725.43</v>
      </c>
      <c r="E17" s="42">
        <f>'Общий прайс лист'!$C$14</f>
        <v>0</v>
      </c>
      <c r="F17" s="79">
        <f t="shared" si="0"/>
        <v>1725.43</v>
      </c>
      <c r="H17" s="61"/>
      <c r="I17" s="23"/>
    </row>
    <row r="18" spans="1:9" ht="12.75" customHeight="1" x14ac:dyDescent="0.2">
      <c r="A18" s="24">
        <v>10</v>
      </c>
      <c r="B18" s="24" t="s">
        <v>1563</v>
      </c>
      <c r="C18" s="60">
        <v>1</v>
      </c>
      <c r="D18" s="79">
        <v>1422.45</v>
      </c>
      <c r="E18" s="42">
        <f>'Общий прайс лист'!$C$14</f>
        <v>0</v>
      </c>
      <c r="F18" s="79">
        <f t="shared" si="0"/>
        <v>1422.45</v>
      </c>
      <c r="H18" s="61"/>
      <c r="I18" s="23"/>
    </row>
    <row r="19" spans="1:9" ht="12.75" customHeight="1" x14ac:dyDescent="0.2">
      <c r="A19" s="24">
        <v>11</v>
      </c>
      <c r="B19" s="24" t="s">
        <v>1383</v>
      </c>
      <c r="C19" s="60">
        <v>1</v>
      </c>
      <c r="D19" s="79">
        <v>1397.63</v>
      </c>
      <c r="E19" s="42">
        <f>'Общий прайс лист'!$C$14</f>
        <v>0</v>
      </c>
      <c r="F19" s="79">
        <f t="shared" si="0"/>
        <v>1397.63</v>
      </c>
      <c r="H19" s="61"/>
      <c r="I19" s="23"/>
    </row>
    <row r="20" spans="1:9" ht="12.75" customHeight="1" x14ac:dyDescent="0.2">
      <c r="A20" s="24">
        <v>12</v>
      </c>
      <c r="B20" s="24" t="s">
        <v>1564</v>
      </c>
      <c r="C20" s="60">
        <v>1</v>
      </c>
      <c r="D20" s="79">
        <v>1591.34</v>
      </c>
      <c r="E20" s="42">
        <f>'Общий прайс лист'!$C$14</f>
        <v>0</v>
      </c>
      <c r="F20" s="79">
        <f t="shared" si="0"/>
        <v>1591.34</v>
      </c>
      <c r="H20" s="61"/>
      <c r="I20" s="23"/>
    </row>
    <row r="21" spans="1:9" ht="12.75" customHeight="1" x14ac:dyDescent="0.2">
      <c r="A21" s="24">
        <v>13</v>
      </c>
      <c r="B21" s="24" t="s">
        <v>1565</v>
      </c>
      <c r="C21" s="60">
        <v>1</v>
      </c>
      <c r="D21" s="79">
        <v>1432.44</v>
      </c>
      <c r="E21" s="42">
        <f>'Общий прайс лист'!$C$14</f>
        <v>0</v>
      </c>
      <c r="F21" s="79">
        <f t="shared" si="0"/>
        <v>1432.44</v>
      </c>
      <c r="H21" s="61"/>
      <c r="I21" s="23"/>
    </row>
    <row r="22" spans="1:9" ht="12.75" customHeight="1" x14ac:dyDescent="0.2">
      <c r="A22" s="24">
        <v>14</v>
      </c>
      <c r="B22" s="24" t="s">
        <v>1386</v>
      </c>
      <c r="C22" s="60">
        <v>1</v>
      </c>
      <c r="D22" s="79">
        <v>1504.47</v>
      </c>
      <c r="E22" s="42">
        <f>'Общий прайс лист'!$C$14</f>
        <v>0</v>
      </c>
      <c r="F22" s="79">
        <f t="shared" si="0"/>
        <v>1504.47</v>
      </c>
      <c r="H22" s="61"/>
      <c r="I22" s="23"/>
    </row>
    <row r="23" spans="1:9" ht="12.75" customHeight="1" x14ac:dyDescent="0.2">
      <c r="A23" s="24">
        <v>15</v>
      </c>
      <c r="B23" s="24" t="s">
        <v>1384</v>
      </c>
      <c r="C23" s="60">
        <v>1</v>
      </c>
      <c r="D23" s="79">
        <v>2916.39</v>
      </c>
      <c r="E23" s="42">
        <f>'Общий прайс лист'!$C$14</f>
        <v>0</v>
      </c>
      <c r="F23" s="79">
        <f t="shared" si="0"/>
        <v>2916.39</v>
      </c>
      <c r="H23" s="61"/>
      <c r="I23" s="23"/>
    </row>
    <row r="24" spans="1:9" ht="12.75" customHeight="1" x14ac:dyDescent="0.2">
      <c r="A24" s="24">
        <v>16</v>
      </c>
      <c r="B24" s="24" t="s">
        <v>1566</v>
      </c>
      <c r="C24" s="60">
        <v>1</v>
      </c>
      <c r="D24" s="79">
        <v>1945.96</v>
      </c>
      <c r="E24" s="42">
        <f>'Общий прайс лист'!$C$14</f>
        <v>0</v>
      </c>
      <c r="F24" s="79">
        <f t="shared" si="0"/>
        <v>1945.96</v>
      </c>
      <c r="H24" s="61"/>
      <c r="I24" s="23"/>
    </row>
    <row r="25" spans="1:9" ht="12.75" customHeight="1" x14ac:dyDescent="0.2">
      <c r="A25" s="24">
        <v>17</v>
      </c>
      <c r="B25" s="24" t="s">
        <v>1385</v>
      </c>
      <c r="C25" s="60">
        <v>1</v>
      </c>
      <c r="D25" s="79">
        <v>2528.6</v>
      </c>
      <c r="E25" s="42">
        <f>'Общий прайс лист'!$C$14</f>
        <v>0</v>
      </c>
      <c r="F25" s="79">
        <f t="shared" si="0"/>
        <v>2528.6</v>
      </c>
      <c r="H25" s="61"/>
      <c r="I25" s="23"/>
    </row>
    <row r="26" spans="1:9" ht="12.75" customHeight="1" x14ac:dyDescent="0.2">
      <c r="A26" s="24">
        <v>18</v>
      </c>
      <c r="B26" s="24" t="s">
        <v>1567</v>
      </c>
      <c r="C26" s="60">
        <v>1</v>
      </c>
      <c r="D26" s="79">
        <v>2636.75</v>
      </c>
      <c r="E26" s="42">
        <f>'Общий прайс лист'!$C$14</f>
        <v>0</v>
      </c>
      <c r="F26" s="79">
        <f t="shared" si="0"/>
        <v>2636.75</v>
      </c>
      <c r="H26" s="61"/>
      <c r="I26" s="23"/>
    </row>
    <row r="27" spans="1:9" ht="12.75" customHeight="1" x14ac:dyDescent="0.2">
      <c r="A27" s="24">
        <v>19</v>
      </c>
      <c r="B27" s="24" t="s">
        <v>1568</v>
      </c>
      <c r="C27" s="60">
        <v>1</v>
      </c>
      <c r="D27" s="79">
        <v>3304.72</v>
      </c>
      <c r="E27" s="42">
        <f>'Общий прайс лист'!$C$14</f>
        <v>0</v>
      </c>
      <c r="F27" s="79">
        <f t="shared" si="0"/>
        <v>3304.72</v>
      </c>
      <c r="H27" s="61"/>
      <c r="I27" s="23"/>
    </row>
    <row r="28" spans="1:9" ht="12.75" customHeight="1" x14ac:dyDescent="0.2">
      <c r="A28" s="24">
        <v>20</v>
      </c>
      <c r="B28" s="24" t="s">
        <v>1569</v>
      </c>
      <c r="C28" s="60">
        <v>1</v>
      </c>
      <c r="D28" s="79">
        <v>4987.8500000000004</v>
      </c>
      <c r="E28" s="42">
        <f>'Общий прайс лист'!$C$14</f>
        <v>0</v>
      </c>
      <c r="F28" s="79">
        <f t="shared" si="0"/>
        <v>4987.8500000000004</v>
      </c>
      <c r="H28" s="61"/>
      <c r="I28" s="23"/>
    </row>
    <row r="29" spans="1:9" ht="12.75" customHeight="1" x14ac:dyDescent="0.2">
      <c r="A29" s="24">
        <v>21</v>
      </c>
      <c r="B29" s="24" t="s">
        <v>1387</v>
      </c>
      <c r="C29" s="60">
        <v>1</v>
      </c>
      <c r="D29" s="79">
        <v>4820.75</v>
      </c>
      <c r="E29" s="42">
        <f>'Общий прайс лист'!$C$14</f>
        <v>0</v>
      </c>
      <c r="F29" s="79">
        <f t="shared" ref="F29:F35" si="1">D29*(100-E29)/100</f>
        <v>4820.75</v>
      </c>
      <c r="H29" s="23"/>
      <c r="I29" s="23"/>
    </row>
    <row r="30" spans="1:9" ht="12.75" customHeight="1" x14ac:dyDescent="0.2">
      <c r="A30" s="24">
        <v>22</v>
      </c>
      <c r="B30" s="24" t="s">
        <v>1570</v>
      </c>
      <c r="C30" s="60">
        <v>1</v>
      </c>
      <c r="D30" s="79">
        <v>5679.03</v>
      </c>
      <c r="E30" s="42">
        <f>'Общий прайс лист'!$C$14</f>
        <v>0</v>
      </c>
      <c r="F30" s="79">
        <f t="shared" si="1"/>
        <v>5679.03</v>
      </c>
    </row>
    <row r="31" spans="1:9" ht="12.75" customHeight="1" x14ac:dyDescent="0.2">
      <c r="A31" s="24">
        <v>23</v>
      </c>
      <c r="B31" s="24" t="s">
        <v>1388</v>
      </c>
      <c r="C31" s="60">
        <v>1</v>
      </c>
      <c r="D31" s="79">
        <v>5155.32</v>
      </c>
      <c r="E31" s="42">
        <f>'Общий прайс лист'!$C$14</f>
        <v>0</v>
      </c>
      <c r="F31" s="79">
        <f t="shared" si="1"/>
        <v>5155.32</v>
      </c>
    </row>
    <row r="32" spans="1:9" ht="12.75" customHeight="1" x14ac:dyDescent="0.2">
      <c r="A32" s="24">
        <v>24</v>
      </c>
      <c r="B32" s="24" t="s">
        <v>1389</v>
      </c>
      <c r="C32" s="60">
        <v>1</v>
      </c>
      <c r="D32" s="79">
        <v>6370.2</v>
      </c>
      <c r="E32" s="42">
        <f>'Общий прайс лист'!$C$14</f>
        <v>0</v>
      </c>
      <c r="F32" s="79">
        <f t="shared" si="1"/>
        <v>6370.2</v>
      </c>
    </row>
    <row r="33" spans="1:16" ht="12.75" customHeight="1" x14ac:dyDescent="0.2">
      <c r="A33" s="24">
        <v>25</v>
      </c>
      <c r="B33" s="24" t="s">
        <v>1390</v>
      </c>
      <c r="C33" s="60">
        <v>1</v>
      </c>
      <c r="D33" s="79">
        <v>6715.79</v>
      </c>
      <c r="E33" s="42">
        <f>'Общий прайс лист'!$C$14</f>
        <v>0</v>
      </c>
      <c r="F33" s="79">
        <f t="shared" si="1"/>
        <v>6715.79</v>
      </c>
      <c r="L33" s="15"/>
    </row>
    <row r="34" spans="1:16" ht="12.75" customHeight="1" x14ac:dyDescent="0.2">
      <c r="A34" s="24">
        <v>26</v>
      </c>
      <c r="B34" s="24" t="s">
        <v>1391</v>
      </c>
      <c r="C34" s="60">
        <v>1</v>
      </c>
      <c r="D34" s="79">
        <v>7401.27</v>
      </c>
      <c r="E34" s="42">
        <f>'Общий прайс лист'!$C$14</f>
        <v>0</v>
      </c>
      <c r="F34" s="79">
        <f t="shared" si="1"/>
        <v>7401.27</v>
      </c>
      <c r="L34" s="15"/>
    </row>
    <row r="35" spans="1:16" ht="12.75" customHeight="1" x14ac:dyDescent="0.2">
      <c r="A35" s="24">
        <v>27</v>
      </c>
      <c r="B35" s="24" t="s">
        <v>1571</v>
      </c>
      <c r="C35" s="60">
        <v>1</v>
      </c>
      <c r="D35" s="79">
        <v>7406.96</v>
      </c>
      <c r="E35" s="42">
        <f>'Общий прайс лист'!$C$14</f>
        <v>0</v>
      </c>
      <c r="F35" s="79">
        <f t="shared" si="1"/>
        <v>7406.96</v>
      </c>
      <c r="L35" s="15"/>
      <c r="P35" s="86"/>
    </row>
    <row r="37" spans="1:16" ht="15" x14ac:dyDescent="0.2">
      <c r="B37" s="15" t="s">
        <v>588</v>
      </c>
      <c r="C37" s="128"/>
      <c r="D37" s="128"/>
      <c r="E37" s="128"/>
      <c r="F37" s="128"/>
    </row>
    <row r="38" spans="1:16" ht="15" x14ac:dyDescent="0.2">
      <c r="B38" s="15"/>
      <c r="C38" s="128"/>
      <c r="D38" s="128"/>
      <c r="E38" s="128"/>
      <c r="F38" s="128"/>
    </row>
    <row r="39" spans="1:16" ht="15" x14ac:dyDescent="0.2">
      <c r="B39" s="15" t="s">
        <v>249</v>
      </c>
      <c r="C39" s="86">
        <f>'Общий прайс лист'!$B$3</f>
        <v>45404</v>
      </c>
      <c r="D39" s="86"/>
      <c r="E39" s="86"/>
      <c r="F39" s="86"/>
    </row>
    <row r="40" spans="1:16" ht="15" x14ac:dyDescent="0.25">
      <c r="B40" s="16"/>
      <c r="C40" s="128"/>
      <c r="D40" s="128"/>
      <c r="E40" s="128"/>
      <c r="F40" s="128"/>
    </row>
    <row r="41" spans="1:16" ht="15" x14ac:dyDescent="0.25">
      <c r="B41" s="16" t="s">
        <v>179</v>
      </c>
      <c r="C41" s="128"/>
      <c r="D41" s="128"/>
      <c r="E41" s="128"/>
      <c r="F41" s="128"/>
    </row>
  </sheetData>
  <mergeCells count="9">
    <mergeCell ref="A5:F5"/>
    <mergeCell ref="A1:F1"/>
    <mergeCell ref="F7:F8"/>
    <mergeCell ref="E7:E8"/>
    <mergeCell ref="C7:C8"/>
    <mergeCell ref="A7:A8"/>
    <mergeCell ref="D7:D8"/>
    <mergeCell ref="B7:B8"/>
    <mergeCell ref="A3:C3"/>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7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topLeftCell="A13" workbookViewId="0">
      <selection activeCell="E27" sqref="E27:E40"/>
    </sheetView>
  </sheetViews>
  <sheetFormatPr defaultRowHeight="12.75" x14ac:dyDescent="0.2"/>
  <cols>
    <col min="1" max="1" width="6.7109375" customWidth="1"/>
    <col min="2" max="2" width="79" customWidth="1"/>
    <col min="3" max="3" width="11.140625" customWidth="1"/>
    <col min="5" max="5" width="10.42578125" customWidth="1"/>
    <col min="6" max="6" width="16.140625" customWidth="1"/>
    <col min="8" max="8" width="13.140625" customWidth="1"/>
    <col min="9" max="9" width="33.28515625" customWidth="1"/>
    <col min="11" max="11" width="13.42578125" customWidth="1"/>
    <col min="12" max="12" width="16.140625" customWidth="1"/>
    <col min="14" max="14" width="13.140625" customWidth="1"/>
  </cols>
  <sheetData>
    <row r="1" spans="1:9" ht="20.25" x14ac:dyDescent="0.3">
      <c r="A1" s="194" t="s">
        <v>204</v>
      </c>
      <c r="B1" s="194"/>
      <c r="C1" s="194"/>
      <c r="D1" s="194"/>
      <c r="E1" s="194"/>
      <c r="F1" s="194"/>
      <c r="G1" s="194"/>
      <c r="H1" s="194"/>
      <c r="I1" s="23"/>
    </row>
    <row r="2" spans="1:9" ht="12.75" customHeight="1" x14ac:dyDescent="0.3">
      <c r="A2" s="12"/>
      <c r="B2" s="12"/>
      <c r="C2" s="12"/>
      <c r="D2" s="12"/>
      <c r="E2" s="12"/>
      <c r="F2" s="12"/>
      <c r="G2" s="12"/>
      <c r="H2" s="12"/>
      <c r="I2" s="23"/>
    </row>
    <row r="3" spans="1:9" ht="24" customHeight="1" x14ac:dyDescent="0.3">
      <c r="A3" s="196" t="s">
        <v>250</v>
      </c>
      <c r="B3" s="196"/>
      <c r="C3" s="196"/>
      <c r="D3" s="12"/>
      <c r="E3" s="12"/>
      <c r="F3" s="12"/>
      <c r="G3" s="12"/>
      <c r="H3" s="12"/>
      <c r="I3" s="23"/>
    </row>
    <row r="4" spans="1:9" ht="12.75" customHeight="1" x14ac:dyDescent="0.3">
      <c r="B4" s="12"/>
      <c r="C4" s="12"/>
      <c r="D4" s="12"/>
      <c r="E4" s="12"/>
      <c r="F4" s="12"/>
      <c r="G4" s="12"/>
      <c r="H4" s="12"/>
      <c r="I4" s="23"/>
    </row>
    <row r="5" spans="1:9" ht="56.25" customHeight="1" x14ac:dyDescent="0.2">
      <c r="A5" s="209" t="s">
        <v>1354</v>
      </c>
      <c r="B5" s="210"/>
      <c r="C5" s="210"/>
      <c r="D5" s="210"/>
      <c r="E5" s="210"/>
      <c r="F5" s="210"/>
      <c r="G5" s="210"/>
      <c r="H5" s="210"/>
      <c r="I5" s="33"/>
    </row>
    <row r="6" spans="1:9" ht="12.75" customHeight="1" x14ac:dyDescent="0.3">
      <c r="B6" s="12"/>
      <c r="C6" s="12"/>
      <c r="D6" s="12"/>
      <c r="E6" s="12"/>
      <c r="F6" s="12"/>
      <c r="G6" s="12"/>
      <c r="H6" s="12"/>
      <c r="I6" s="33"/>
    </row>
    <row r="7" spans="1:9" ht="12.75" customHeight="1" x14ac:dyDescent="0.2">
      <c r="A7" s="197" t="s">
        <v>84</v>
      </c>
      <c r="B7" s="198" t="s">
        <v>0</v>
      </c>
      <c r="C7" s="197" t="s">
        <v>85</v>
      </c>
      <c r="D7" s="198" t="s">
        <v>1</v>
      </c>
      <c r="E7" s="198"/>
      <c r="F7" s="198" t="s">
        <v>2</v>
      </c>
      <c r="G7" s="197" t="s">
        <v>86</v>
      </c>
      <c r="H7" s="197" t="s">
        <v>177</v>
      </c>
      <c r="I7" s="33"/>
    </row>
    <row r="8" spans="1:9" x14ac:dyDescent="0.2">
      <c r="A8" s="198"/>
      <c r="B8" s="198"/>
      <c r="C8" s="198"/>
      <c r="D8" s="198"/>
      <c r="E8" s="198"/>
      <c r="F8" s="198"/>
      <c r="G8" s="198"/>
      <c r="H8" s="198"/>
      <c r="I8" s="33"/>
    </row>
    <row r="9" spans="1:9" ht="12.75" customHeight="1" x14ac:dyDescent="0.2">
      <c r="A9" s="218" t="s">
        <v>182</v>
      </c>
      <c r="B9" s="219"/>
      <c r="C9" s="219"/>
      <c r="D9" s="219"/>
      <c r="E9" s="219"/>
      <c r="F9" s="219"/>
      <c r="G9" s="219"/>
      <c r="H9" s="220"/>
      <c r="I9" s="23"/>
    </row>
    <row r="10" spans="1:9" ht="12.75" customHeight="1" x14ac:dyDescent="0.2">
      <c r="A10" s="24">
        <v>1</v>
      </c>
      <c r="B10" s="14" t="s">
        <v>1114</v>
      </c>
      <c r="C10" s="40">
        <v>1</v>
      </c>
      <c r="D10" s="41" t="s">
        <v>178</v>
      </c>
      <c r="E10" s="79">
        <v>1341.68</v>
      </c>
      <c r="F10" s="79">
        <f>C10*E10</f>
        <v>1341.68</v>
      </c>
      <c r="G10" s="42">
        <f>'Общий прайс лист'!$C$15</f>
        <v>0</v>
      </c>
      <c r="H10" s="79">
        <f>F10*(100-G10)/100</f>
        <v>1341.68</v>
      </c>
      <c r="I10" s="23"/>
    </row>
    <row r="11" spans="1:9" ht="12.75" customHeight="1" x14ac:dyDescent="0.2">
      <c r="A11" s="24">
        <v>2</v>
      </c>
      <c r="B11" s="14" t="s">
        <v>1115</v>
      </c>
      <c r="C11" s="40">
        <v>1</v>
      </c>
      <c r="D11" s="41" t="s">
        <v>178</v>
      </c>
      <c r="E11" s="79">
        <v>1665.71</v>
      </c>
      <c r="F11" s="79">
        <f t="shared" ref="F11:F40" si="0">C11*E11</f>
        <v>1665.71</v>
      </c>
      <c r="G11" s="42">
        <f>'Общий прайс лист'!$C$15</f>
        <v>0</v>
      </c>
      <c r="H11" s="79">
        <f t="shared" ref="H11:H40" si="1">F11*(100-G11)/100</f>
        <v>1665.71</v>
      </c>
      <c r="I11" s="23"/>
    </row>
    <row r="12" spans="1:9" ht="12.75" customHeight="1" x14ac:dyDescent="0.2">
      <c r="A12" s="24">
        <v>3</v>
      </c>
      <c r="B12" s="14" t="s">
        <v>1116</v>
      </c>
      <c r="C12" s="40">
        <v>1</v>
      </c>
      <c r="D12" s="41" t="s">
        <v>178</v>
      </c>
      <c r="E12" s="79">
        <v>2024.76</v>
      </c>
      <c r="F12" s="79">
        <f t="shared" si="0"/>
        <v>2024.76</v>
      </c>
      <c r="G12" s="42">
        <f>'Общий прайс лист'!$C$15</f>
        <v>0</v>
      </c>
      <c r="H12" s="79">
        <f t="shared" si="1"/>
        <v>2024.76</v>
      </c>
      <c r="I12" s="23"/>
    </row>
    <row r="13" spans="1:9" ht="12.75" customHeight="1" x14ac:dyDescent="0.2">
      <c r="A13" s="24">
        <v>4</v>
      </c>
      <c r="B13" s="14" t="s">
        <v>1117</v>
      </c>
      <c r="C13" s="40">
        <v>1</v>
      </c>
      <c r="D13" s="41" t="s">
        <v>178</v>
      </c>
      <c r="E13" s="79">
        <v>2418.83</v>
      </c>
      <c r="F13" s="79">
        <f t="shared" si="0"/>
        <v>2418.83</v>
      </c>
      <c r="G13" s="42">
        <f>'Общий прайс лист'!$C$15</f>
        <v>0</v>
      </c>
      <c r="H13" s="79">
        <f t="shared" si="1"/>
        <v>2418.83</v>
      </c>
      <c r="I13" s="23"/>
    </row>
    <row r="14" spans="1:9" ht="12.75" customHeight="1" x14ac:dyDescent="0.2">
      <c r="A14" s="24">
        <v>5</v>
      </c>
      <c r="B14" s="14" t="s">
        <v>1121</v>
      </c>
      <c r="C14" s="40">
        <v>1</v>
      </c>
      <c r="D14" s="41" t="s">
        <v>178</v>
      </c>
      <c r="E14" s="79">
        <v>2583.67</v>
      </c>
      <c r="F14" s="79">
        <f t="shared" si="0"/>
        <v>2583.67</v>
      </c>
      <c r="G14" s="42">
        <f>'Общий прайс лист'!$C$15</f>
        <v>0</v>
      </c>
      <c r="H14" s="79">
        <f t="shared" si="1"/>
        <v>2583.67</v>
      </c>
      <c r="I14" s="23"/>
    </row>
    <row r="15" spans="1:9" ht="12.75" customHeight="1" x14ac:dyDescent="0.2">
      <c r="A15" s="24">
        <v>6</v>
      </c>
      <c r="B15" s="14" t="s">
        <v>1122</v>
      </c>
      <c r="C15" s="40">
        <v>1</v>
      </c>
      <c r="D15" s="41" t="s">
        <v>178</v>
      </c>
      <c r="E15" s="79">
        <v>3528.18</v>
      </c>
      <c r="F15" s="79">
        <f t="shared" si="0"/>
        <v>3528.18</v>
      </c>
      <c r="G15" s="42">
        <f>'Общий прайс лист'!$C$15</f>
        <v>0</v>
      </c>
      <c r="H15" s="79">
        <f t="shared" si="1"/>
        <v>3528.18</v>
      </c>
      <c r="I15" s="23"/>
    </row>
    <row r="16" spans="1:9" ht="12.75" customHeight="1" x14ac:dyDescent="0.2">
      <c r="A16" s="24">
        <v>7</v>
      </c>
      <c r="B16" s="14" t="s">
        <v>1123</v>
      </c>
      <c r="C16" s="40">
        <v>1</v>
      </c>
      <c r="D16" s="41" t="s">
        <v>178</v>
      </c>
      <c r="E16" s="79">
        <v>4622.49</v>
      </c>
      <c r="F16" s="79">
        <f t="shared" si="0"/>
        <v>4622.49</v>
      </c>
      <c r="G16" s="42">
        <f>'Общий прайс лист'!$C$15</f>
        <v>0</v>
      </c>
      <c r="H16" s="79">
        <f t="shared" si="1"/>
        <v>4622.49</v>
      </c>
      <c r="I16" s="23"/>
    </row>
    <row r="17" spans="1:9" ht="12.75" customHeight="1" x14ac:dyDescent="0.2">
      <c r="A17" s="24">
        <v>8</v>
      </c>
      <c r="B17" s="14" t="s">
        <v>1124</v>
      </c>
      <c r="C17" s="40">
        <v>1</v>
      </c>
      <c r="D17" s="41" t="s">
        <v>178</v>
      </c>
      <c r="E17" s="79">
        <v>3827.78</v>
      </c>
      <c r="F17" s="79">
        <f t="shared" si="0"/>
        <v>3827.78</v>
      </c>
      <c r="G17" s="42">
        <f>'Общий прайс лист'!$C$15</f>
        <v>0</v>
      </c>
      <c r="H17" s="79">
        <f t="shared" si="1"/>
        <v>3827.78</v>
      </c>
      <c r="I17" s="23"/>
    </row>
    <row r="18" spans="1:9" ht="12.75" customHeight="1" x14ac:dyDescent="0.2">
      <c r="A18" s="24">
        <v>9</v>
      </c>
      <c r="B18" s="14" t="s">
        <v>1125</v>
      </c>
      <c r="C18" s="40">
        <v>1</v>
      </c>
      <c r="D18" s="41" t="s">
        <v>178</v>
      </c>
      <c r="E18" s="79">
        <v>4562.1899999999996</v>
      </c>
      <c r="F18" s="79">
        <f t="shared" si="0"/>
        <v>4562.1899999999996</v>
      </c>
      <c r="G18" s="42">
        <f>'Общий прайс лист'!$C$15</f>
        <v>0</v>
      </c>
      <c r="H18" s="79">
        <f t="shared" si="1"/>
        <v>4562.1899999999996</v>
      </c>
      <c r="I18" s="23"/>
    </row>
    <row r="19" spans="1:9" ht="12.75" customHeight="1" x14ac:dyDescent="0.2">
      <c r="A19" s="24">
        <v>10</v>
      </c>
      <c r="B19" s="14" t="s">
        <v>1126</v>
      </c>
      <c r="C19" s="40">
        <v>1</v>
      </c>
      <c r="D19" s="41" t="s">
        <v>178</v>
      </c>
      <c r="E19" s="79">
        <v>6898.67</v>
      </c>
      <c r="F19" s="79">
        <f t="shared" si="0"/>
        <v>6898.67</v>
      </c>
      <c r="G19" s="42">
        <f>'Общий прайс лист'!$C$15</f>
        <v>0</v>
      </c>
      <c r="H19" s="79">
        <f t="shared" si="1"/>
        <v>6898.67</v>
      </c>
      <c r="I19" s="23"/>
    </row>
    <row r="20" spans="1:9" ht="12.75" customHeight="1" x14ac:dyDescent="0.2">
      <c r="A20" s="24">
        <v>11</v>
      </c>
      <c r="B20" s="14" t="s">
        <v>1127</v>
      </c>
      <c r="C20" s="40">
        <v>1</v>
      </c>
      <c r="D20" s="62" t="s">
        <v>178</v>
      </c>
      <c r="E20" s="79">
        <v>8629.7099999999991</v>
      </c>
      <c r="F20" s="79">
        <f t="shared" si="0"/>
        <v>8629.7099999999991</v>
      </c>
      <c r="G20" s="42">
        <f>'Общий прайс лист'!$C$15</f>
        <v>0</v>
      </c>
      <c r="H20" s="79">
        <f t="shared" si="1"/>
        <v>8629.7099999999991</v>
      </c>
      <c r="I20" s="23"/>
    </row>
    <row r="21" spans="1:9" ht="12.75" customHeight="1" x14ac:dyDescent="0.2">
      <c r="A21" s="24">
        <v>12</v>
      </c>
      <c r="B21" s="14" t="s">
        <v>1128</v>
      </c>
      <c r="C21" s="40">
        <v>1</v>
      </c>
      <c r="D21" s="41" t="s">
        <v>178</v>
      </c>
      <c r="E21" s="79">
        <v>10459.9</v>
      </c>
      <c r="F21" s="79">
        <f t="shared" si="0"/>
        <v>10459.9</v>
      </c>
      <c r="G21" s="42">
        <f>'Общий прайс лист'!$C$15</f>
        <v>0</v>
      </c>
      <c r="H21" s="79">
        <f t="shared" si="1"/>
        <v>10459.9</v>
      </c>
      <c r="I21" s="23"/>
    </row>
    <row r="22" spans="1:9" ht="12.75" customHeight="1" x14ac:dyDescent="0.2">
      <c r="A22" s="24">
        <v>13</v>
      </c>
      <c r="B22" s="14" t="s">
        <v>1129</v>
      </c>
      <c r="C22" s="40">
        <v>1</v>
      </c>
      <c r="D22" s="41" t="s">
        <v>178</v>
      </c>
      <c r="E22" s="79">
        <v>12516.07</v>
      </c>
      <c r="F22" s="79">
        <f t="shared" si="0"/>
        <v>12516.07</v>
      </c>
      <c r="G22" s="42">
        <f>'Общий прайс лист'!$C$15</f>
        <v>0</v>
      </c>
      <c r="H22" s="79">
        <f t="shared" si="1"/>
        <v>12516.07</v>
      </c>
      <c r="I22" s="23"/>
    </row>
    <row r="23" spans="1:9" ht="12.75" customHeight="1" x14ac:dyDescent="0.2">
      <c r="A23" s="24">
        <v>14</v>
      </c>
      <c r="B23" s="14" t="s">
        <v>1118</v>
      </c>
      <c r="C23" s="40">
        <v>1</v>
      </c>
      <c r="D23" s="41" t="s">
        <v>178</v>
      </c>
      <c r="E23" s="79">
        <v>20486.14</v>
      </c>
      <c r="F23" s="79">
        <f t="shared" si="0"/>
        <v>20486.14</v>
      </c>
      <c r="G23" s="42">
        <f>'Общий прайс лист'!$C$15</f>
        <v>0</v>
      </c>
      <c r="H23" s="79">
        <f t="shared" si="1"/>
        <v>20486.14</v>
      </c>
      <c r="I23" s="23"/>
    </row>
    <row r="24" spans="1:9" ht="12.75" customHeight="1" x14ac:dyDescent="0.2">
      <c r="A24" s="24">
        <v>15</v>
      </c>
      <c r="B24" s="24" t="s">
        <v>1119</v>
      </c>
      <c r="C24" s="42">
        <v>1</v>
      </c>
      <c r="D24" s="42" t="s">
        <v>178</v>
      </c>
      <c r="E24" s="79">
        <v>14598.35</v>
      </c>
      <c r="F24" s="79">
        <f t="shared" si="0"/>
        <v>14598.35</v>
      </c>
      <c r="G24" s="42">
        <f>'Общий прайс лист'!$C$15</f>
        <v>0</v>
      </c>
      <c r="H24" s="79">
        <f t="shared" si="1"/>
        <v>14598.35</v>
      </c>
      <c r="I24" s="23"/>
    </row>
    <row r="25" spans="1:9" ht="12.75" customHeight="1" x14ac:dyDescent="0.2">
      <c r="A25" s="24">
        <v>16</v>
      </c>
      <c r="B25" s="24" t="s">
        <v>1120</v>
      </c>
      <c r="C25" s="42">
        <v>1</v>
      </c>
      <c r="D25" s="42" t="s">
        <v>178</v>
      </c>
      <c r="E25" s="79">
        <v>29801.32</v>
      </c>
      <c r="F25" s="79">
        <f t="shared" si="0"/>
        <v>29801.32</v>
      </c>
      <c r="G25" s="42">
        <f>'Общий прайс лист'!$C$15</f>
        <v>0</v>
      </c>
      <c r="H25" s="79">
        <f t="shared" si="1"/>
        <v>29801.32</v>
      </c>
      <c r="I25" s="23"/>
    </row>
    <row r="26" spans="1:9" ht="12.75" customHeight="1" x14ac:dyDescent="0.2">
      <c r="A26" s="221" t="s">
        <v>183</v>
      </c>
      <c r="B26" s="222"/>
      <c r="C26" s="222"/>
      <c r="D26" s="222"/>
      <c r="E26" s="222"/>
      <c r="F26" s="222"/>
      <c r="G26" s="222"/>
      <c r="H26" s="223"/>
      <c r="I26" s="23"/>
    </row>
    <row r="27" spans="1:9" ht="12.75" customHeight="1" x14ac:dyDescent="0.2">
      <c r="A27" s="24">
        <v>17</v>
      </c>
      <c r="B27" s="14" t="s">
        <v>1130</v>
      </c>
      <c r="C27" s="40">
        <v>1</v>
      </c>
      <c r="D27" s="41" t="s">
        <v>178</v>
      </c>
      <c r="E27" s="79">
        <v>1751.09</v>
      </c>
      <c r="F27" s="79">
        <f t="shared" si="0"/>
        <v>1751.09</v>
      </c>
      <c r="G27" s="42">
        <f>'Общий прайс лист'!$C$15</f>
        <v>0</v>
      </c>
      <c r="H27" s="79">
        <f t="shared" si="1"/>
        <v>1751.09</v>
      </c>
      <c r="I27" s="23"/>
    </row>
    <row r="28" spans="1:9" ht="12.75" customHeight="1" x14ac:dyDescent="0.2">
      <c r="A28" s="24">
        <v>18</v>
      </c>
      <c r="B28" s="14" t="s">
        <v>1131</v>
      </c>
      <c r="C28" s="40">
        <v>1</v>
      </c>
      <c r="D28" s="41" t="s">
        <v>178</v>
      </c>
      <c r="E28" s="79">
        <v>2007.24</v>
      </c>
      <c r="F28" s="79">
        <f t="shared" si="0"/>
        <v>2007.24</v>
      </c>
      <c r="G28" s="42">
        <f>'Общий прайс лист'!$C$15</f>
        <v>0</v>
      </c>
      <c r="H28" s="79">
        <f t="shared" si="1"/>
        <v>2007.24</v>
      </c>
      <c r="I28" s="23"/>
    </row>
    <row r="29" spans="1:9" ht="12.75" customHeight="1" x14ac:dyDescent="0.2">
      <c r="A29" s="24">
        <v>19</v>
      </c>
      <c r="B29" s="14" t="s">
        <v>1132</v>
      </c>
      <c r="C29" s="40">
        <v>1</v>
      </c>
      <c r="D29" s="41" t="s">
        <v>178</v>
      </c>
      <c r="E29" s="79">
        <v>2521.73</v>
      </c>
      <c r="F29" s="79">
        <f t="shared" si="0"/>
        <v>2521.73</v>
      </c>
      <c r="G29" s="42">
        <f>'Общий прайс лист'!$C$15</f>
        <v>0</v>
      </c>
      <c r="H29" s="79">
        <f t="shared" si="1"/>
        <v>2521.73</v>
      </c>
      <c r="I29" s="23"/>
    </row>
    <row r="30" spans="1:9" ht="12.75" customHeight="1" x14ac:dyDescent="0.2">
      <c r="A30" s="24">
        <v>20</v>
      </c>
      <c r="B30" s="14" t="s">
        <v>1133</v>
      </c>
      <c r="C30" s="40">
        <v>1</v>
      </c>
      <c r="D30" s="41" t="s">
        <v>178</v>
      </c>
      <c r="E30" s="79">
        <v>2821.65</v>
      </c>
      <c r="F30" s="79">
        <f t="shared" si="0"/>
        <v>2821.65</v>
      </c>
      <c r="G30" s="42">
        <f>'Общий прайс лист'!$C$15</f>
        <v>0</v>
      </c>
      <c r="H30" s="79">
        <f t="shared" si="1"/>
        <v>2821.65</v>
      </c>
      <c r="I30" s="23"/>
    </row>
    <row r="31" spans="1:9" ht="12.75" customHeight="1" x14ac:dyDescent="0.2">
      <c r="A31" s="24">
        <v>21</v>
      </c>
      <c r="B31" s="14" t="s">
        <v>1137</v>
      </c>
      <c r="C31" s="40">
        <v>1</v>
      </c>
      <c r="D31" s="41" t="s">
        <v>178</v>
      </c>
      <c r="E31" s="79">
        <v>2148.87</v>
      </c>
      <c r="F31" s="79">
        <f t="shared" si="0"/>
        <v>2148.87</v>
      </c>
      <c r="G31" s="42">
        <f>'Общий прайс лист'!$C$15</f>
        <v>0</v>
      </c>
      <c r="H31" s="79">
        <f t="shared" si="1"/>
        <v>2148.87</v>
      </c>
      <c r="I31" s="23"/>
    </row>
    <row r="32" spans="1:9" ht="12.75" customHeight="1" x14ac:dyDescent="0.2">
      <c r="A32" s="24">
        <v>22</v>
      </c>
      <c r="B32" s="14" t="s">
        <v>1138</v>
      </c>
      <c r="C32" s="40">
        <v>1</v>
      </c>
      <c r="D32" s="41" t="s">
        <v>178</v>
      </c>
      <c r="E32" s="79">
        <v>3018.48</v>
      </c>
      <c r="F32" s="79">
        <f t="shared" si="0"/>
        <v>3018.48</v>
      </c>
      <c r="G32" s="42">
        <f>'Общий прайс лист'!$C$15</f>
        <v>0</v>
      </c>
      <c r="H32" s="79">
        <f t="shared" si="1"/>
        <v>3018.48</v>
      </c>
      <c r="I32" s="23"/>
    </row>
    <row r="33" spans="1:9" ht="12.75" customHeight="1" x14ac:dyDescent="0.2">
      <c r="A33" s="24">
        <v>23</v>
      </c>
      <c r="B33" s="14" t="s">
        <v>1139</v>
      </c>
      <c r="C33" s="40">
        <v>1</v>
      </c>
      <c r="D33" s="41" t="s">
        <v>178</v>
      </c>
      <c r="E33" s="79">
        <v>3183.35</v>
      </c>
      <c r="F33" s="79">
        <f t="shared" si="0"/>
        <v>3183.35</v>
      </c>
      <c r="G33" s="42">
        <f>'Общий прайс лист'!$C$15</f>
        <v>0</v>
      </c>
      <c r="H33" s="79">
        <f t="shared" si="1"/>
        <v>3183.35</v>
      </c>
      <c r="I33" s="23"/>
    </row>
    <row r="34" spans="1:9" ht="12.75" customHeight="1" x14ac:dyDescent="0.2">
      <c r="A34" s="24">
        <v>24</v>
      </c>
      <c r="B34" s="14" t="s">
        <v>1140</v>
      </c>
      <c r="C34" s="40">
        <v>1</v>
      </c>
      <c r="D34" s="41" t="s">
        <v>178</v>
      </c>
      <c r="E34" s="79">
        <v>3318.08</v>
      </c>
      <c r="F34" s="79">
        <f t="shared" si="0"/>
        <v>3318.08</v>
      </c>
      <c r="G34" s="42">
        <f>'Общий прайс лист'!$C$15</f>
        <v>0</v>
      </c>
      <c r="H34" s="79">
        <f t="shared" si="1"/>
        <v>3318.08</v>
      </c>
      <c r="I34" s="23"/>
    </row>
    <row r="35" spans="1:9" ht="12.75" customHeight="1" x14ac:dyDescent="0.2">
      <c r="A35" s="24">
        <v>25</v>
      </c>
      <c r="B35" s="14" t="s">
        <v>1141</v>
      </c>
      <c r="C35" s="40">
        <v>1</v>
      </c>
      <c r="D35" s="41" t="s">
        <v>178</v>
      </c>
      <c r="E35" s="79">
        <v>4524.3</v>
      </c>
      <c r="F35" s="79">
        <f t="shared" si="0"/>
        <v>4524.3</v>
      </c>
      <c r="G35" s="42">
        <f>'Общий прайс лист'!$C$15</f>
        <v>0</v>
      </c>
      <c r="H35" s="79">
        <f t="shared" si="1"/>
        <v>4524.3</v>
      </c>
      <c r="I35" s="23"/>
    </row>
    <row r="36" spans="1:9" ht="12.75" customHeight="1" x14ac:dyDescent="0.2">
      <c r="A36" s="24">
        <v>26</v>
      </c>
      <c r="B36" s="14" t="s">
        <v>1142</v>
      </c>
      <c r="C36" s="40">
        <v>1</v>
      </c>
      <c r="D36" s="41" t="s">
        <v>178</v>
      </c>
      <c r="E36" s="79">
        <v>4816.16</v>
      </c>
      <c r="F36" s="79">
        <f t="shared" si="0"/>
        <v>4816.16</v>
      </c>
      <c r="G36" s="42">
        <f>'Общий прайс лист'!$C$15</f>
        <v>0</v>
      </c>
      <c r="H36" s="79">
        <f t="shared" si="1"/>
        <v>4816.16</v>
      </c>
      <c r="I36" s="23"/>
    </row>
    <row r="37" spans="1:9" ht="12.75" customHeight="1" x14ac:dyDescent="0.2">
      <c r="A37" s="24">
        <v>27</v>
      </c>
      <c r="B37" s="14" t="s">
        <v>1143</v>
      </c>
      <c r="C37" s="40">
        <v>1</v>
      </c>
      <c r="D37" s="41" t="s">
        <v>178</v>
      </c>
      <c r="E37" s="79">
        <v>5923.3</v>
      </c>
      <c r="F37" s="79">
        <f t="shared" si="0"/>
        <v>5923.3</v>
      </c>
      <c r="G37" s="42">
        <f>'Общий прайс лист'!$C$15</f>
        <v>0</v>
      </c>
      <c r="H37" s="79">
        <f t="shared" si="1"/>
        <v>5923.3</v>
      </c>
      <c r="I37" s="23"/>
    </row>
    <row r="38" spans="1:9" ht="12.75" customHeight="1" x14ac:dyDescent="0.2">
      <c r="A38" s="24">
        <v>28</v>
      </c>
      <c r="B38" s="14" t="s">
        <v>1134</v>
      </c>
      <c r="C38" s="40">
        <v>1</v>
      </c>
      <c r="D38" s="41" t="s">
        <v>178</v>
      </c>
      <c r="E38" s="79">
        <v>10073.01</v>
      </c>
      <c r="F38" s="79">
        <f t="shared" si="0"/>
        <v>10073.01</v>
      </c>
      <c r="G38" s="42">
        <f>'Общий прайс лист'!$C$15</f>
        <v>0</v>
      </c>
      <c r="H38" s="79">
        <f t="shared" si="1"/>
        <v>10073.01</v>
      </c>
      <c r="I38" s="23"/>
    </row>
    <row r="39" spans="1:9" ht="12.75" customHeight="1" x14ac:dyDescent="0.2">
      <c r="A39" s="24">
        <v>29</v>
      </c>
      <c r="B39" s="14" t="s">
        <v>1135</v>
      </c>
      <c r="C39" s="40">
        <v>1</v>
      </c>
      <c r="D39" s="41" t="s">
        <v>178</v>
      </c>
      <c r="E39" s="79">
        <v>12413.9</v>
      </c>
      <c r="F39" s="79">
        <f t="shared" si="0"/>
        <v>12413.9</v>
      </c>
      <c r="G39" s="42">
        <f>'Общий прайс лист'!$C$15</f>
        <v>0</v>
      </c>
      <c r="H39" s="79">
        <f t="shared" si="1"/>
        <v>12413.9</v>
      </c>
      <c r="I39" s="23"/>
    </row>
    <row r="40" spans="1:9" ht="12.75" customHeight="1" x14ac:dyDescent="0.2">
      <c r="A40" s="24">
        <v>30</v>
      </c>
      <c r="B40" s="14" t="s">
        <v>1136</v>
      </c>
      <c r="C40" s="40">
        <v>1</v>
      </c>
      <c r="D40" s="41" t="s">
        <v>178</v>
      </c>
      <c r="E40" s="79">
        <v>10987.47</v>
      </c>
      <c r="F40" s="79">
        <f t="shared" si="0"/>
        <v>10987.47</v>
      </c>
      <c r="G40" s="42">
        <f>'Общий прайс лист'!$C$15</f>
        <v>0</v>
      </c>
      <c r="H40" s="79">
        <f t="shared" si="1"/>
        <v>10987.47</v>
      </c>
    </row>
    <row r="42" spans="1:9" x14ac:dyDescent="0.2">
      <c r="B42" s="23"/>
    </row>
    <row r="43" spans="1:9" ht="15" x14ac:dyDescent="0.2">
      <c r="B43" s="15" t="s">
        <v>588</v>
      </c>
      <c r="C43" s="128"/>
    </row>
    <row r="44" spans="1:9" ht="15" x14ac:dyDescent="0.2">
      <c r="B44" s="15"/>
      <c r="C44" s="128"/>
    </row>
    <row r="45" spans="1:9" ht="15" x14ac:dyDescent="0.2">
      <c r="B45" s="15" t="s">
        <v>249</v>
      </c>
      <c r="C45" s="86">
        <f>'Общий прайс лист'!$B$3</f>
        <v>45404</v>
      </c>
    </row>
    <row r="46" spans="1:9" ht="15" x14ac:dyDescent="0.25">
      <c r="B46" s="16"/>
      <c r="C46" s="128"/>
    </row>
    <row r="47" spans="1:9" ht="15" x14ac:dyDescent="0.25">
      <c r="B47" s="16" t="s">
        <v>179</v>
      </c>
      <c r="C47" s="128"/>
    </row>
  </sheetData>
  <mergeCells count="12">
    <mergeCell ref="A9:H9"/>
    <mergeCell ref="A26:H26"/>
    <mergeCell ref="A1:H1"/>
    <mergeCell ref="H7:H8"/>
    <mergeCell ref="A7:A8"/>
    <mergeCell ref="B7:B8"/>
    <mergeCell ref="C7:C8"/>
    <mergeCell ref="D7:E8"/>
    <mergeCell ref="F7:F8"/>
    <mergeCell ref="G7:G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6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workbookViewId="0">
      <selection activeCell="E9" sqref="E9:E37"/>
    </sheetView>
  </sheetViews>
  <sheetFormatPr defaultRowHeight="12.75" x14ac:dyDescent="0.2"/>
  <cols>
    <col min="1" max="1" width="6.7109375" customWidth="1"/>
    <col min="2" max="2" width="55.85546875" customWidth="1"/>
    <col min="3" max="3" width="11" customWidth="1"/>
    <col min="6" max="6" width="16.140625" customWidth="1"/>
    <col min="8" max="8" width="13.140625" customWidth="1"/>
  </cols>
  <sheetData>
    <row r="1" spans="1:8" ht="20.25" x14ac:dyDescent="0.3">
      <c r="A1" s="194" t="s">
        <v>203</v>
      </c>
      <c r="B1" s="194"/>
      <c r="C1" s="194"/>
      <c r="D1" s="194"/>
      <c r="E1" s="194"/>
      <c r="F1" s="194"/>
      <c r="G1" s="194"/>
      <c r="H1" s="194"/>
    </row>
    <row r="2" spans="1:8" ht="12.75" customHeight="1" x14ac:dyDescent="0.3">
      <c r="A2" s="17"/>
      <c r="B2" s="17"/>
      <c r="C2" s="17"/>
      <c r="D2" s="17"/>
      <c r="E2" s="17"/>
      <c r="F2" s="17"/>
      <c r="G2" s="17"/>
      <c r="H2" s="17"/>
    </row>
    <row r="3" spans="1:8" ht="19.5" customHeight="1" x14ac:dyDescent="0.3">
      <c r="A3" s="196" t="s">
        <v>250</v>
      </c>
      <c r="B3" s="196"/>
      <c r="C3" s="196"/>
      <c r="D3" s="17"/>
      <c r="E3" s="17"/>
      <c r="F3" s="17"/>
      <c r="G3" s="17"/>
      <c r="H3" s="17"/>
    </row>
    <row r="4" spans="1:8" ht="12.75" customHeight="1" x14ac:dyDescent="0.3">
      <c r="B4" s="17"/>
      <c r="C4" s="17"/>
      <c r="D4" s="17"/>
      <c r="E4" s="17"/>
      <c r="F4" s="17"/>
      <c r="G4" s="17"/>
      <c r="H4" s="17"/>
    </row>
    <row r="5" spans="1:8" ht="52.5" customHeight="1" x14ac:dyDescent="0.2">
      <c r="A5" s="209" t="s">
        <v>1355</v>
      </c>
      <c r="B5" s="209"/>
      <c r="C5" s="209"/>
      <c r="D5" s="209"/>
      <c r="E5" s="209"/>
      <c r="F5" s="209"/>
      <c r="G5" s="209"/>
      <c r="H5" s="209"/>
    </row>
    <row r="6" spans="1:8" ht="12.75" customHeight="1" x14ac:dyDescent="0.3">
      <c r="B6" s="17"/>
      <c r="C6" s="17"/>
      <c r="D6" s="17"/>
      <c r="E6" s="17"/>
      <c r="F6" s="17"/>
      <c r="G6" s="17"/>
      <c r="H6" s="17"/>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ht="12.75" customHeight="1" x14ac:dyDescent="0.2">
      <c r="A9" s="5">
        <v>1</v>
      </c>
      <c r="B9" s="13" t="s">
        <v>1144</v>
      </c>
      <c r="C9" s="51">
        <v>1</v>
      </c>
      <c r="D9" s="52" t="s">
        <v>178</v>
      </c>
      <c r="E9" s="58">
        <v>3104.42</v>
      </c>
      <c r="F9" s="67">
        <f t="shared" ref="F9:F36" si="0">E9*C9</f>
        <v>3104.42</v>
      </c>
      <c r="G9" s="19">
        <f>'Общий прайс лист'!$C$16</f>
        <v>0</v>
      </c>
      <c r="H9" s="67">
        <f t="shared" ref="H9:H36" si="1">F9*(100-G9)/100</f>
        <v>3104.42</v>
      </c>
    </row>
    <row r="10" spans="1:8" ht="12.75" customHeight="1" x14ac:dyDescent="0.2">
      <c r="A10" s="5">
        <v>2</v>
      </c>
      <c r="B10" s="13" t="s">
        <v>1640</v>
      </c>
      <c r="C10" s="51">
        <v>1</v>
      </c>
      <c r="D10" s="52" t="s">
        <v>178</v>
      </c>
      <c r="E10" s="20">
        <v>5575.92</v>
      </c>
      <c r="F10" s="67">
        <f t="shared" si="0"/>
        <v>5575.92</v>
      </c>
      <c r="G10" s="19">
        <f>'Общий прайс лист'!$C$16</f>
        <v>0</v>
      </c>
      <c r="H10" s="67">
        <f t="shared" si="1"/>
        <v>5575.92</v>
      </c>
    </row>
    <row r="11" spans="1:8" ht="12.75" customHeight="1" x14ac:dyDescent="0.2">
      <c r="A11" s="5">
        <v>3</v>
      </c>
      <c r="B11" s="13" t="s">
        <v>1145</v>
      </c>
      <c r="C11" s="51">
        <v>1</v>
      </c>
      <c r="D11" s="52" t="s">
        <v>178</v>
      </c>
      <c r="E11" s="20">
        <v>4397.12</v>
      </c>
      <c r="F11" s="67">
        <f t="shared" si="0"/>
        <v>4397.12</v>
      </c>
      <c r="G11" s="19">
        <f>'Общий прайс лист'!$C$16</f>
        <v>0</v>
      </c>
      <c r="H11" s="67">
        <f t="shared" si="1"/>
        <v>4397.12</v>
      </c>
    </row>
    <row r="12" spans="1:8" ht="12.75" customHeight="1" x14ac:dyDescent="0.2">
      <c r="A12" s="5">
        <v>4</v>
      </c>
      <c r="B12" s="14" t="s">
        <v>1146</v>
      </c>
      <c r="C12" s="51">
        <v>1</v>
      </c>
      <c r="D12" s="52" t="s">
        <v>178</v>
      </c>
      <c r="E12" s="20">
        <v>8121.86</v>
      </c>
      <c r="F12" s="67">
        <f t="shared" si="0"/>
        <v>8121.86</v>
      </c>
      <c r="G12" s="19">
        <f>'Общий прайс лист'!$C$16</f>
        <v>0</v>
      </c>
      <c r="H12" s="67">
        <f t="shared" si="1"/>
        <v>8121.86</v>
      </c>
    </row>
    <row r="13" spans="1:8" ht="12.75" customHeight="1" x14ac:dyDescent="0.2">
      <c r="A13" s="5">
        <v>5</v>
      </c>
      <c r="B13" s="13" t="s">
        <v>1147</v>
      </c>
      <c r="C13" s="51">
        <v>1</v>
      </c>
      <c r="D13" s="52" t="s">
        <v>178</v>
      </c>
      <c r="E13" s="20">
        <v>9873.92</v>
      </c>
      <c r="F13" s="67">
        <f t="shared" si="0"/>
        <v>9873.92</v>
      </c>
      <c r="G13" s="19">
        <f>'Общий прайс лист'!$C$16</f>
        <v>0</v>
      </c>
      <c r="H13" s="67">
        <f t="shared" si="1"/>
        <v>9873.92</v>
      </c>
    </row>
    <row r="14" spans="1:8" ht="12.75" customHeight="1" x14ac:dyDescent="0.2">
      <c r="A14" s="5">
        <v>6</v>
      </c>
      <c r="B14" s="14" t="s">
        <v>201</v>
      </c>
      <c r="C14" s="51">
        <v>1</v>
      </c>
      <c r="D14" s="52" t="s">
        <v>178</v>
      </c>
      <c r="E14" s="20">
        <v>7000.56</v>
      </c>
      <c r="F14" s="67">
        <f t="shared" si="0"/>
        <v>7000.56</v>
      </c>
      <c r="G14" s="19">
        <f>'Общий прайс лист'!$C$16</f>
        <v>0</v>
      </c>
      <c r="H14" s="67">
        <f t="shared" si="1"/>
        <v>7000.56</v>
      </c>
    </row>
    <row r="15" spans="1:8" ht="12.75" customHeight="1" x14ac:dyDescent="0.2">
      <c r="A15" s="5">
        <v>7</v>
      </c>
      <c r="B15" s="14" t="s">
        <v>1148</v>
      </c>
      <c r="C15" s="51">
        <v>1</v>
      </c>
      <c r="D15" s="52" t="s">
        <v>178</v>
      </c>
      <c r="E15" s="20">
        <v>11624.48</v>
      </c>
      <c r="F15" s="67">
        <f t="shared" si="0"/>
        <v>11624.48</v>
      </c>
      <c r="G15" s="19">
        <f>'Общий прайс лист'!$C$16</f>
        <v>0</v>
      </c>
      <c r="H15" s="67">
        <f t="shared" si="1"/>
        <v>11624.48</v>
      </c>
    </row>
    <row r="16" spans="1:8" ht="12.75" customHeight="1" x14ac:dyDescent="0.2">
      <c r="A16" s="5">
        <v>8</v>
      </c>
      <c r="B16" s="14" t="s">
        <v>1149</v>
      </c>
      <c r="C16" s="51">
        <v>1</v>
      </c>
      <c r="D16" s="63" t="s">
        <v>178</v>
      </c>
      <c r="E16" s="20">
        <v>10053.86</v>
      </c>
      <c r="F16" s="67">
        <f t="shared" si="0"/>
        <v>10053.86</v>
      </c>
      <c r="G16" s="19">
        <f>'Общий прайс лист'!$C$16</f>
        <v>0</v>
      </c>
      <c r="H16" s="67">
        <f t="shared" si="1"/>
        <v>10053.86</v>
      </c>
    </row>
    <row r="17" spans="1:8" ht="12.75" customHeight="1" x14ac:dyDescent="0.2">
      <c r="A17" s="5">
        <v>9</v>
      </c>
      <c r="B17" s="14" t="s">
        <v>202</v>
      </c>
      <c r="C17" s="51">
        <v>1</v>
      </c>
      <c r="D17" s="52" t="s">
        <v>178</v>
      </c>
      <c r="E17" s="20">
        <v>8815.11</v>
      </c>
      <c r="F17" s="67">
        <f t="shared" si="0"/>
        <v>8815.11</v>
      </c>
      <c r="G17" s="19">
        <f>'Общий прайс лист'!$C$16</f>
        <v>0</v>
      </c>
      <c r="H17" s="67">
        <f t="shared" si="1"/>
        <v>8815.11</v>
      </c>
    </row>
    <row r="18" spans="1:8" ht="12.75" customHeight="1" x14ac:dyDescent="0.2">
      <c r="A18" s="5">
        <v>10</v>
      </c>
      <c r="B18" s="14" t="s">
        <v>200</v>
      </c>
      <c r="C18" s="51">
        <v>1</v>
      </c>
      <c r="D18" s="63" t="s">
        <v>178</v>
      </c>
      <c r="E18" s="20">
        <v>25432.18</v>
      </c>
      <c r="F18" s="67">
        <f t="shared" si="0"/>
        <v>25432.18</v>
      </c>
      <c r="G18" s="19">
        <f>'Общий прайс лист'!$C$16</f>
        <v>0</v>
      </c>
      <c r="H18" s="67">
        <f t="shared" si="1"/>
        <v>25432.18</v>
      </c>
    </row>
    <row r="19" spans="1:8" ht="12.75" customHeight="1" x14ac:dyDescent="0.2">
      <c r="A19" s="5">
        <v>11</v>
      </c>
      <c r="B19" s="13" t="s">
        <v>1150</v>
      </c>
      <c r="C19" s="51">
        <v>1</v>
      </c>
      <c r="D19" s="52" t="s">
        <v>178</v>
      </c>
      <c r="E19" s="20">
        <v>10028.85</v>
      </c>
      <c r="F19" s="67">
        <f t="shared" si="0"/>
        <v>10028.85</v>
      </c>
      <c r="G19" s="19">
        <f>'Общий прайс лист'!$C$16</f>
        <v>0</v>
      </c>
      <c r="H19" s="67">
        <f t="shared" si="1"/>
        <v>10028.85</v>
      </c>
    </row>
    <row r="20" spans="1:8" ht="12.75" customHeight="1" x14ac:dyDescent="0.2">
      <c r="A20" s="5">
        <v>12</v>
      </c>
      <c r="B20" s="13" t="s">
        <v>1151</v>
      </c>
      <c r="C20" s="51">
        <v>1</v>
      </c>
      <c r="D20" s="63" t="s">
        <v>178</v>
      </c>
      <c r="E20" s="20">
        <v>19178.91</v>
      </c>
      <c r="F20" s="67">
        <f t="shared" si="0"/>
        <v>19178.91</v>
      </c>
      <c r="G20" s="19">
        <f>'Общий прайс лист'!$C$16</f>
        <v>0</v>
      </c>
      <c r="H20" s="67">
        <f t="shared" si="1"/>
        <v>19178.91</v>
      </c>
    </row>
    <row r="21" spans="1:8" ht="12.75" customHeight="1" x14ac:dyDescent="0.2">
      <c r="A21" s="5">
        <v>13</v>
      </c>
      <c r="B21" s="13" t="s">
        <v>1152</v>
      </c>
      <c r="C21" s="51">
        <v>1</v>
      </c>
      <c r="D21" s="52" t="s">
        <v>178</v>
      </c>
      <c r="E21" s="20">
        <v>35049.57</v>
      </c>
      <c r="F21" s="67">
        <f t="shared" si="0"/>
        <v>35049.57</v>
      </c>
      <c r="G21" s="19">
        <f>'Общий прайс лист'!$C$16</f>
        <v>0</v>
      </c>
      <c r="H21" s="67">
        <f t="shared" si="1"/>
        <v>35049.57</v>
      </c>
    </row>
    <row r="22" spans="1:8" ht="12.75" customHeight="1" x14ac:dyDescent="0.2">
      <c r="A22" s="5">
        <v>14</v>
      </c>
      <c r="B22" s="14" t="s">
        <v>1153</v>
      </c>
      <c r="C22" s="51">
        <v>1</v>
      </c>
      <c r="D22" s="52" t="s">
        <v>178</v>
      </c>
      <c r="E22" s="67">
        <v>12891.16</v>
      </c>
      <c r="F22" s="67">
        <f t="shared" si="0"/>
        <v>12891.16</v>
      </c>
      <c r="G22" s="19">
        <f>'Общий прайс лист'!$C$16</f>
        <v>0</v>
      </c>
      <c r="H22" s="67">
        <f t="shared" si="1"/>
        <v>12891.16</v>
      </c>
    </row>
    <row r="23" spans="1:8" ht="12.75" customHeight="1" x14ac:dyDescent="0.2">
      <c r="A23" s="5">
        <v>15</v>
      </c>
      <c r="B23" s="14" t="s">
        <v>1154</v>
      </c>
      <c r="C23" s="51">
        <v>1</v>
      </c>
      <c r="D23" s="52" t="s">
        <v>178</v>
      </c>
      <c r="E23" s="67">
        <v>10852.01</v>
      </c>
      <c r="F23" s="67">
        <f t="shared" si="0"/>
        <v>10852.01</v>
      </c>
      <c r="G23" s="19">
        <f>'Общий прайс лист'!$C$16</f>
        <v>0</v>
      </c>
      <c r="H23" s="67">
        <f t="shared" si="1"/>
        <v>10852.01</v>
      </c>
    </row>
    <row r="24" spans="1:8" ht="12.75" customHeight="1" x14ac:dyDescent="0.2">
      <c r="A24" s="5">
        <v>16</v>
      </c>
      <c r="B24" s="5" t="s">
        <v>1155</v>
      </c>
      <c r="C24" s="51">
        <v>1</v>
      </c>
      <c r="D24" s="52" t="s">
        <v>178</v>
      </c>
      <c r="E24" s="67">
        <v>29234.93</v>
      </c>
      <c r="F24" s="67">
        <f t="shared" si="0"/>
        <v>29234.93</v>
      </c>
      <c r="G24" s="19">
        <f>'Общий прайс лист'!$C$16</f>
        <v>0</v>
      </c>
      <c r="H24" s="67">
        <f t="shared" si="1"/>
        <v>29234.93</v>
      </c>
    </row>
    <row r="25" spans="1:8" ht="12.75" customHeight="1" x14ac:dyDescent="0.2">
      <c r="A25" s="5">
        <v>17</v>
      </c>
      <c r="B25" s="25" t="s">
        <v>1156</v>
      </c>
      <c r="C25" s="51">
        <v>1</v>
      </c>
      <c r="D25" s="52" t="s">
        <v>178</v>
      </c>
      <c r="E25" s="101">
        <v>39589.339999999997</v>
      </c>
      <c r="F25" s="67">
        <f t="shared" si="0"/>
        <v>39589.339999999997</v>
      </c>
      <c r="G25" s="19">
        <f>'Общий прайс лист'!$C$16</f>
        <v>0</v>
      </c>
      <c r="H25" s="67">
        <f t="shared" si="1"/>
        <v>39589.339999999997</v>
      </c>
    </row>
    <row r="26" spans="1:8" ht="12.75" customHeight="1" x14ac:dyDescent="0.2">
      <c r="A26" s="5">
        <v>18</v>
      </c>
      <c r="B26" s="25" t="s">
        <v>1157</v>
      </c>
      <c r="C26" s="51">
        <v>1</v>
      </c>
      <c r="D26" s="52" t="s">
        <v>178</v>
      </c>
      <c r="E26" s="101">
        <v>18978.41</v>
      </c>
      <c r="F26" s="67">
        <f t="shared" si="0"/>
        <v>18978.41</v>
      </c>
      <c r="G26" s="19">
        <f>'Общий прайс лист'!$C$16</f>
        <v>0</v>
      </c>
      <c r="H26" s="67">
        <f t="shared" si="1"/>
        <v>18978.41</v>
      </c>
    </row>
    <row r="27" spans="1:8" ht="12.75" customHeight="1" x14ac:dyDescent="0.2">
      <c r="A27" s="5">
        <v>19</v>
      </c>
      <c r="B27" s="25" t="s">
        <v>1158</v>
      </c>
      <c r="C27" s="51">
        <v>1</v>
      </c>
      <c r="D27" s="52" t="s">
        <v>178</v>
      </c>
      <c r="E27" s="101">
        <v>7733.14</v>
      </c>
      <c r="F27" s="67">
        <f t="shared" si="0"/>
        <v>7733.14</v>
      </c>
      <c r="G27" s="19">
        <f>'Общий прайс лист'!$C$16</f>
        <v>0</v>
      </c>
      <c r="H27" s="67">
        <f t="shared" si="1"/>
        <v>7733.14</v>
      </c>
    </row>
    <row r="28" spans="1:8" ht="12.75" customHeight="1" x14ac:dyDescent="0.2">
      <c r="A28" s="5">
        <v>20</v>
      </c>
      <c r="B28" s="25" t="s">
        <v>1159</v>
      </c>
      <c r="C28" s="51">
        <v>1</v>
      </c>
      <c r="D28" s="52" t="s">
        <v>178</v>
      </c>
      <c r="E28" s="101">
        <v>7285.99</v>
      </c>
      <c r="F28" s="67">
        <f t="shared" si="0"/>
        <v>7285.99</v>
      </c>
      <c r="G28" s="19">
        <f>'Общий прайс лист'!$C$16</f>
        <v>0</v>
      </c>
      <c r="H28" s="67">
        <f t="shared" si="1"/>
        <v>7285.99</v>
      </c>
    </row>
    <row r="29" spans="1:8" ht="12.75" customHeight="1" x14ac:dyDescent="0.2">
      <c r="A29" s="5">
        <v>21</v>
      </c>
      <c r="B29" s="25" t="s">
        <v>1160</v>
      </c>
      <c r="C29" s="51">
        <v>1</v>
      </c>
      <c r="D29" s="52" t="s">
        <v>178</v>
      </c>
      <c r="E29" s="101">
        <v>9685.61</v>
      </c>
      <c r="F29" s="67">
        <f t="shared" si="0"/>
        <v>9685.61</v>
      </c>
      <c r="G29" s="19">
        <f>'Общий прайс лист'!$C$16</f>
        <v>0</v>
      </c>
      <c r="H29" s="67">
        <f t="shared" si="1"/>
        <v>9685.61</v>
      </c>
    </row>
    <row r="30" spans="1:8" ht="12.75" customHeight="1" x14ac:dyDescent="0.2">
      <c r="A30" s="5">
        <v>22</v>
      </c>
      <c r="B30" s="25" t="s">
        <v>1161</v>
      </c>
      <c r="C30" s="51">
        <v>1</v>
      </c>
      <c r="D30" s="52" t="s">
        <v>178</v>
      </c>
      <c r="E30" s="67">
        <v>15637.04</v>
      </c>
      <c r="F30" s="67">
        <f t="shared" si="0"/>
        <v>15637.04</v>
      </c>
      <c r="G30" s="19">
        <f>'Общий прайс лист'!$C$16</f>
        <v>0</v>
      </c>
      <c r="H30" s="67">
        <f t="shared" si="1"/>
        <v>15637.04</v>
      </c>
    </row>
    <row r="31" spans="1:8" ht="12.75" customHeight="1" x14ac:dyDescent="0.2">
      <c r="A31" s="5">
        <v>23</v>
      </c>
      <c r="B31" s="25" t="s">
        <v>1162</v>
      </c>
      <c r="C31" s="51">
        <v>1</v>
      </c>
      <c r="D31" s="52" t="s">
        <v>178</v>
      </c>
      <c r="E31" s="67">
        <v>36370.86</v>
      </c>
      <c r="F31" s="67">
        <f t="shared" si="0"/>
        <v>36370.86</v>
      </c>
      <c r="G31" s="19">
        <f>'Общий прайс лист'!$C$16</f>
        <v>0</v>
      </c>
      <c r="H31" s="67">
        <f t="shared" si="1"/>
        <v>36370.86</v>
      </c>
    </row>
    <row r="32" spans="1:8" ht="12.75" customHeight="1" x14ac:dyDescent="0.2">
      <c r="A32" s="5">
        <v>24</v>
      </c>
      <c r="B32" s="25" t="s">
        <v>1163</v>
      </c>
      <c r="C32" s="51">
        <v>1</v>
      </c>
      <c r="D32" s="52" t="s">
        <v>178</v>
      </c>
      <c r="E32" s="67">
        <v>27429.49</v>
      </c>
      <c r="F32" s="67">
        <f t="shared" si="0"/>
        <v>27429.49</v>
      </c>
      <c r="G32" s="19">
        <f>'Общий прайс лист'!$C$16</f>
        <v>0</v>
      </c>
      <c r="H32" s="67">
        <f t="shared" si="1"/>
        <v>27429.49</v>
      </c>
    </row>
    <row r="33" spans="1:8" ht="12.75" customHeight="1" x14ac:dyDescent="0.2">
      <c r="A33" s="5">
        <v>25</v>
      </c>
      <c r="B33" s="25" t="s">
        <v>1164</v>
      </c>
      <c r="C33" s="51">
        <v>1</v>
      </c>
      <c r="D33" s="52" t="s">
        <v>178</v>
      </c>
      <c r="E33" s="67">
        <v>48245.24</v>
      </c>
      <c r="F33" s="67">
        <f t="shared" si="0"/>
        <v>48245.24</v>
      </c>
      <c r="G33" s="19">
        <f>'Общий прайс лист'!$C$16</f>
        <v>0</v>
      </c>
      <c r="H33" s="67">
        <f t="shared" si="1"/>
        <v>48245.24</v>
      </c>
    </row>
    <row r="34" spans="1:8" ht="12.75" customHeight="1" x14ac:dyDescent="0.2">
      <c r="A34" s="5">
        <v>26</v>
      </c>
      <c r="B34" s="25" t="s">
        <v>1165</v>
      </c>
      <c r="C34" s="51">
        <v>1</v>
      </c>
      <c r="D34" s="52" t="s">
        <v>178</v>
      </c>
      <c r="E34" s="67">
        <v>33633.599999999999</v>
      </c>
      <c r="F34" s="67">
        <f t="shared" si="0"/>
        <v>33633.599999999999</v>
      </c>
      <c r="G34" s="19">
        <f>'Общий прайс лист'!$C$16</f>
        <v>0</v>
      </c>
      <c r="H34" s="67">
        <f t="shared" si="1"/>
        <v>33633.599999999999</v>
      </c>
    </row>
    <row r="35" spans="1:8" ht="12.75" customHeight="1" x14ac:dyDescent="0.2">
      <c r="A35" s="5">
        <v>27</v>
      </c>
      <c r="B35" s="25" t="s">
        <v>1166</v>
      </c>
      <c r="C35" s="51">
        <v>1</v>
      </c>
      <c r="D35" s="52" t="s">
        <v>178</v>
      </c>
      <c r="E35" s="67">
        <v>80151.460000000006</v>
      </c>
      <c r="F35" s="67">
        <f t="shared" si="0"/>
        <v>80151.460000000006</v>
      </c>
      <c r="G35" s="19">
        <f>'Общий прайс лист'!$C$16</f>
        <v>0</v>
      </c>
      <c r="H35" s="67">
        <f t="shared" si="1"/>
        <v>80151.460000000006</v>
      </c>
    </row>
    <row r="36" spans="1:8" ht="12.75" customHeight="1" x14ac:dyDescent="0.2">
      <c r="A36" s="5">
        <v>28</v>
      </c>
      <c r="B36" s="25" t="s">
        <v>1167</v>
      </c>
      <c r="C36" s="51">
        <v>1</v>
      </c>
      <c r="D36" s="63" t="s">
        <v>178</v>
      </c>
      <c r="E36" s="67">
        <v>30089.14</v>
      </c>
      <c r="F36" s="67">
        <f t="shared" si="0"/>
        <v>30089.14</v>
      </c>
      <c r="G36" s="19">
        <f>'Общий прайс лист'!$C$16</f>
        <v>0</v>
      </c>
      <c r="H36" s="67">
        <f t="shared" si="1"/>
        <v>30089.14</v>
      </c>
    </row>
    <row r="37" spans="1:8" x14ac:dyDescent="0.2">
      <c r="A37" s="5">
        <v>29</v>
      </c>
      <c r="B37" s="25" t="s">
        <v>1168</v>
      </c>
      <c r="C37" s="51">
        <v>1</v>
      </c>
      <c r="D37" s="63" t="s">
        <v>178</v>
      </c>
      <c r="E37" s="67">
        <v>70960</v>
      </c>
      <c r="F37" s="67">
        <f t="shared" ref="F37" si="2">E37*C37</f>
        <v>70960</v>
      </c>
      <c r="G37" s="19">
        <f>'Общий прайс лист'!$C$16</f>
        <v>0</v>
      </c>
      <c r="H37" s="67">
        <f t="shared" ref="H37" si="3">F37*(100-G37)/100</f>
        <v>70960</v>
      </c>
    </row>
    <row r="38" spans="1:8" s="128" customFormat="1" x14ac:dyDescent="0.2">
      <c r="A38" s="23"/>
      <c r="B38" s="183"/>
      <c r="C38" s="184"/>
      <c r="D38" s="185"/>
      <c r="E38" s="150"/>
      <c r="F38" s="150"/>
      <c r="G38" s="65"/>
      <c r="H38" s="150"/>
    </row>
    <row r="39" spans="1:8" ht="15" x14ac:dyDescent="0.2">
      <c r="B39" s="15" t="s">
        <v>588</v>
      </c>
      <c r="C39" s="128"/>
      <c r="G39" s="166"/>
    </row>
    <row r="40" spans="1:8" ht="15" x14ac:dyDescent="0.2">
      <c r="B40" s="15"/>
      <c r="C40" s="128"/>
    </row>
    <row r="41" spans="1:8" ht="15" x14ac:dyDescent="0.2">
      <c r="B41" s="15" t="s">
        <v>249</v>
      </c>
      <c r="C41" s="86">
        <f>'Общий прайс лист'!$B$3</f>
        <v>45404</v>
      </c>
    </row>
    <row r="42" spans="1:8" ht="15" x14ac:dyDescent="0.25">
      <c r="B42" s="16"/>
      <c r="C42" s="128"/>
    </row>
    <row r="43" spans="1:8" ht="15" x14ac:dyDescent="0.25">
      <c r="B43" s="16" t="s">
        <v>179</v>
      </c>
      <c r="C43" s="128"/>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workbookViewId="0">
      <selection activeCell="E9" sqref="E9:E17"/>
    </sheetView>
  </sheetViews>
  <sheetFormatPr defaultRowHeight="12.75" x14ac:dyDescent="0.2"/>
  <cols>
    <col min="1" max="1" width="6.7109375" customWidth="1"/>
    <col min="2" max="2" width="36.42578125" customWidth="1"/>
    <col min="3" max="3" width="10.5703125" customWidth="1"/>
    <col min="6" max="6" width="16.140625" customWidth="1"/>
    <col min="8" max="8" width="13.140625" customWidth="1"/>
  </cols>
  <sheetData>
    <row r="1" spans="1:8" ht="20.25" x14ac:dyDescent="0.3">
      <c r="A1" s="194" t="s">
        <v>205</v>
      </c>
      <c r="B1" s="194"/>
      <c r="C1" s="194"/>
      <c r="D1" s="194"/>
      <c r="E1" s="194"/>
      <c r="F1" s="194"/>
      <c r="G1" s="194"/>
      <c r="H1" s="194"/>
    </row>
    <row r="2" spans="1:8" ht="12.75" customHeight="1" x14ac:dyDescent="0.3">
      <c r="A2" s="17"/>
      <c r="B2" s="17"/>
      <c r="C2" s="17"/>
      <c r="D2" s="17"/>
      <c r="E2" s="17"/>
      <c r="F2" s="17"/>
      <c r="G2" s="17"/>
      <c r="H2" s="17"/>
    </row>
    <row r="3" spans="1:8" ht="23.25" customHeight="1" x14ac:dyDescent="0.3">
      <c r="A3" s="196" t="s">
        <v>250</v>
      </c>
      <c r="B3" s="196"/>
      <c r="C3" s="196"/>
      <c r="D3" s="17"/>
      <c r="E3" s="17"/>
      <c r="F3" s="17"/>
      <c r="G3" s="17"/>
      <c r="H3" s="17"/>
    </row>
    <row r="4" spans="1:8" ht="12.75" customHeight="1" x14ac:dyDescent="0.3">
      <c r="B4" s="17"/>
      <c r="C4" s="17"/>
      <c r="D4" s="17"/>
      <c r="E4" s="17"/>
      <c r="F4" s="17"/>
      <c r="G4" s="17"/>
      <c r="H4" s="17"/>
    </row>
    <row r="5" spans="1:8" ht="58.5" customHeight="1" x14ac:dyDescent="0.2">
      <c r="A5" s="224" t="s">
        <v>1599</v>
      </c>
      <c r="B5" s="225"/>
      <c r="C5" s="225"/>
      <c r="D5" s="225"/>
      <c r="E5" s="225"/>
      <c r="F5" s="225"/>
      <c r="G5" s="225"/>
      <c r="H5" s="225"/>
    </row>
    <row r="6" spans="1:8" ht="12.75" customHeight="1" x14ac:dyDescent="0.3">
      <c r="B6" s="17"/>
      <c r="C6" s="17"/>
      <c r="D6" s="17"/>
      <c r="E6" s="17"/>
      <c r="F6" s="17"/>
      <c r="G6" s="17"/>
      <c r="H6" s="17"/>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ht="12.75" customHeight="1" x14ac:dyDescent="0.2">
      <c r="A9" s="5">
        <v>1</v>
      </c>
      <c r="B9" s="13" t="s">
        <v>206</v>
      </c>
      <c r="C9" s="43">
        <v>1</v>
      </c>
      <c r="D9" s="44" t="s">
        <v>178</v>
      </c>
      <c r="E9" s="48">
        <v>1839.84</v>
      </c>
      <c r="F9" s="100">
        <f>C9*E9</f>
        <v>1839.84</v>
      </c>
      <c r="G9" s="45">
        <f>'Общий прайс лист'!$C$17</f>
        <v>0</v>
      </c>
      <c r="H9" s="100">
        <f>F9*(100-G9)/100</f>
        <v>1839.84</v>
      </c>
    </row>
    <row r="10" spans="1:8" ht="12.75" customHeight="1" x14ac:dyDescent="0.2">
      <c r="A10" s="5">
        <v>2</v>
      </c>
      <c r="B10" s="13" t="s">
        <v>207</v>
      </c>
      <c r="C10" s="43">
        <v>1</v>
      </c>
      <c r="D10" s="44" t="s">
        <v>178</v>
      </c>
      <c r="E10" s="48">
        <v>2185.5500000000002</v>
      </c>
      <c r="F10" s="100">
        <f t="shared" ref="F10:F17" si="0">C10*E10</f>
        <v>2185.5500000000002</v>
      </c>
      <c r="G10" s="45">
        <f>'Общий прайс лист'!$C$17</f>
        <v>0</v>
      </c>
      <c r="H10" s="100">
        <f t="shared" ref="H10:H17" si="1">F10*(100-G10)/100</f>
        <v>2185.5500000000002</v>
      </c>
    </row>
    <row r="11" spans="1:8" ht="12.75" customHeight="1" x14ac:dyDescent="0.2">
      <c r="A11" s="5">
        <v>3</v>
      </c>
      <c r="B11" s="13" t="s">
        <v>208</v>
      </c>
      <c r="C11" s="43">
        <v>1</v>
      </c>
      <c r="D11" s="44" t="s">
        <v>178</v>
      </c>
      <c r="E11" s="48">
        <v>2300.79</v>
      </c>
      <c r="F11" s="100">
        <f t="shared" si="0"/>
        <v>2300.79</v>
      </c>
      <c r="G11" s="45">
        <f>'Общий прайс лист'!$C$17</f>
        <v>0</v>
      </c>
      <c r="H11" s="100">
        <f t="shared" si="1"/>
        <v>2300.79</v>
      </c>
    </row>
    <row r="12" spans="1:8" ht="12.75" customHeight="1" x14ac:dyDescent="0.2">
      <c r="A12" s="5">
        <v>4</v>
      </c>
      <c r="B12" s="13" t="s">
        <v>1364</v>
      </c>
      <c r="C12" s="43">
        <v>1</v>
      </c>
      <c r="D12" s="44" t="s">
        <v>178</v>
      </c>
      <c r="E12" s="48">
        <v>2531.27</v>
      </c>
      <c r="F12" s="100">
        <f t="shared" si="0"/>
        <v>2531.27</v>
      </c>
      <c r="G12" s="45">
        <f>'Общий прайс лист'!$C$17</f>
        <v>0</v>
      </c>
      <c r="H12" s="100">
        <f t="shared" si="1"/>
        <v>2531.27</v>
      </c>
    </row>
    <row r="13" spans="1:8" ht="12.75" customHeight="1" x14ac:dyDescent="0.2">
      <c r="A13" s="5">
        <v>5</v>
      </c>
      <c r="B13" s="13" t="s">
        <v>1641</v>
      </c>
      <c r="C13" s="43">
        <v>1</v>
      </c>
      <c r="D13" s="44" t="s">
        <v>178</v>
      </c>
      <c r="E13" s="48">
        <v>2692.61</v>
      </c>
      <c r="F13" s="100">
        <f t="shared" si="0"/>
        <v>2692.61</v>
      </c>
      <c r="G13" s="45">
        <f>'Общий прайс лист'!$C$17</f>
        <v>0</v>
      </c>
      <c r="H13" s="100">
        <f t="shared" si="1"/>
        <v>2692.61</v>
      </c>
    </row>
    <row r="14" spans="1:8" ht="12.75" customHeight="1" x14ac:dyDescent="0.2">
      <c r="A14" s="5">
        <v>6</v>
      </c>
      <c r="B14" s="13" t="s">
        <v>1642</v>
      </c>
      <c r="C14" s="43">
        <v>1</v>
      </c>
      <c r="D14" s="44" t="s">
        <v>178</v>
      </c>
      <c r="E14" s="48">
        <v>2992.23</v>
      </c>
      <c r="F14" s="100">
        <f t="shared" si="0"/>
        <v>2992.23</v>
      </c>
      <c r="G14" s="45">
        <f>'Общий прайс лист'!$C$17</f>
        <v>0</v>
      </c>
      <c r="H14" s="100">
        <f t="shared" si="1"/>
        <v>2992.23</v>
      </c>
    </row>
    <row r="15" spans="1:8" ht="12.75" customHeight="1" x14ac:dyDescent="0.2">
      <c r="A15" s="5">
        <v>7</v>
      </c>
      <c r="B15" s="14" t="s">
        <v>1643</v>
      </c>
      <c r="C15" s="43">
        <v>1</v>
      </c>
      <c r="D15" s="44" t="s">
        <v>178</v>
      </c>
      <c r="E15" s="48">
        <v>3453.19</v>
      </c>
      <c r="F15" s="100">
        <f t="shared" si="0"/>
        <v>3453.19</v>
      </c>
      <c r="G15" s="45">
        <f>'Общий прайс лист'!$C$17</f>
        <v>0</v>
      </c>
      <c r="H15" s="100">
        <f t="shared" si="1"/>
        <v>3453.19</v>
      </c>
    </row>
    <row r="16" spans="1:8" ht="12.75" customHeight="1" x14ac:dyDescent="0.2">
      <c r="A16" s="5">
        <v>8</v>
      </c>
      <c r="B16" s="13" t="s">
        <v>1644</v>
      </c>
      <c r="C16" s="43">
        <v>1</v>
      </c>
      <c r="D16" s="44" t="s">
        <v>178</v>
      </c>
      <c r="E16" s="48">
        <v>3683.67</v>
      </c>
      <c r="F16" s="100">
        <f t="shared" si="0"/>
        <v>3683.67</v>
      </c>
      <c r="G16" s="45">
        <f>'Общий прайс лист'!$C$17</f>
        <v>0</v>
      </c>
      <c r="H16" s="100">
        <f t="shared" si="1"/>
        <v>3683.67</v>
      </c>
    </row>
    <row r="17" spans="1:8" ht="12.75" customHeight="1" x14ac:dyDescent="0.2">
      <c r="A17" s="5">
        <v>9</v>
      </c>
      <c r="B17" s="13" t="s">
        <v>1365</v>
      </c>
      <c r="C17" s="43">
        <v>1</v>
      </c>
      <c r="D17" s="44" t="s">
        <v>178</v>
      </c>
      <c r="E17" s="48">
        <v>3914.15</v>
      </c>
      <c r="F17" s="100">
        <f t="shared" si="0"/>
        <v>3914.15</v>
      </c>
      <c r="G17" s="45">
        <f>'Общий прайс лист'!$C$17</f>
        <v>0</v>
      </c>
      <c r="H17" s="100">
        <f t="shared" si="1"/>
        <v>3914.15</v>
      </c>
    </row>
    <row r="18" spans="1:8" s="128" customFormat="1" ht="12.75" customHeight="1" x14ac:dyDescent="0.2">
      <c r="A18" s="23"/>
      <c r="B18" s="175"/>
      <c r="C18" s="176"/>
      <c r="D18" s="177"/>
      <c r="E18" s="178"/>
      <c r="F18" s="179"/>
      <c r="G18" s="180"/>
      <c r="H18" s="179"/>
    </row>
    <row r="19" spans="1:8" ht="12.75" customHeight="1" x14ac:dyDescent="0.2"/>
    <row r="20" spans="1:8" ht="15" x14ac:dyDescent="0.2">
      <c r="B20" s="15" t="s">
        <v>588</v>
      </c>
      <c r="C20" s="128"/>
    </row>
    <row r="21" spans="1:8" ht="15" x14ac:dyDescent="0.2">
      <c r="B21" s="15"/>
      <c r="C21" s="128"/>
    </row>
    <row r="22" spans="1:8" ht="15" x14ac:dyDescent="0.2">
      <c r="B22" s="15" t="s">
        <v>249</v>
      </c>
      <c r="C22" s="86">
        <f>'Общий прайс лист'!$B$3</f>
        <v>45404</v>
      </c>
    </row>
    <row r="23" spans="1:8" ht="15" x14ac:dyDescent="0.25">
      <c r="B23" s="16"/>
      <c r="C23" s="128"/>
    </row>
    <row r="24" spans="1:8" ht="15" x14ac:dyDescent="0.25">
      <c r="B24" s="16" t="s">
        <v>179</v>
      </c>
      <c r="C24" s="128"/>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E9" sqref="E9:E30"/>
    </sheetView>
  </sheetViews>
  <sheetFormatPr defaultRowHeight="12.75" x14ac:dyDescent="0.2"/>
  <cols>
    <col min="1" max="1" width="6.7109375" customWidth="1"/>
    <col min="2" max="2" width="65.42578125" customWidth="1"/>
    <col min="3" max="3" width="10.140625" customWidth="1"/>
    <col min="6" max="6" width="16.140625" customWidth="1"/>
    <col min="8" max="8" width="13.140625" customWidth="1"/>
  </cols>
  <sheetData>
    <row r="1" spans="1:8" ht="20.25" x14ac:dyDescent="0.3">
      <c r="A1" s="194" t="s">
        <v>1191</v>
      </c>
      <c r="B1" s="194"/>
      <c r="C1" s="194"/>
      <c r="D1" s="194"/>
      <c r="E1" s="194"/>
      <c r="F1" s="194"/>
      <c r="G1" s="194"/>
      <c r="H1" s="194"/>
    </row>
    <row r="2" spans="1:8" ht="12.75" customHeight="1" x14ac:dyDescent="0.3">
      <c r="A2" s="17"/>
      <c r="B2" s="17"/>
      <c r="C2" s="155"/>
      <c r="D2" s="156"/>
      <c r="E2" s="156"/>
      <c r="F2" s="156"/>
      <c r="G2" s="156"/>
      <c r="H2" s="156"/>
    </row>
    <row r="3" spans="1:8" ht="21" customHeight="1" x14ac:dyDescent="0.2">
      <c r="A3" s="196" t="s">
        <v>250</v>
      </c>
      <c r="B3" s="196"/>
      <c r="C3" s="196"/>
      <c r="D3" s="156"/>
      <c r="E3" s="156"/>
      <c r="F3" s="156"/>
      <c r="G3" s="156"/>
      <c r="H3" s="156"/>
    </row>
    <row r="4" spans="1:8" ht="12.75" customHeight="1" x14ac:dyDescent="0.3">
      <c r="B4" s="17"/>
      <c r="C4" s="156"/>
      <c r="D4" s="156"/>
      <c r="E4" s="156"/>
      <c r="F4" s="156"/>
      <c r="G4" s="156"/>
      <c r="H4" s="156"/>
    </row>
    <row r="5" spans="1:8" ht="45" customHeight="1" x14ac:dyDescent="0.2">
      <c r="A5" s="209" t="s">
        <v>1356</v>
      </c>
      <c r="B5" s="209"/>
      <c r="C5" s="209"/>
      <c r="D5" s="209"/>
      <c r="E5" s="209"/>
      <c r="F5" s="209"/>
      <c r="G5" s="209"/>
      <c r="H5" s="209"/>
    </row>
    <row r="6" spans="1:8" ht="12.75" customHeight="1" x14ac:dyDescent="0.3">
      <c r="B6" s="17"/>
      <c r="C6" s="156"/>
      <c r="D6" s="156"/>
      <c r="E6" s="156"/>
      <c r="F6" s="156"/>
      <c r="G6" s="156"/>
      <c r="H6" s="156"/>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x14ac:dyDescent="0.2">
      <c r="A9" s="5">
        <v>1</v>
      </c>
      <c r="B9" s="14" t="s">
        <v>1169</v>
      </c>
      <c r="C9" s="51">
        <v>1</v>
      </c>
      <c r="D9" s="52" t="s">
        <v>178</v>
      </c>
      <c r="E9" s="20">
        <v>1547.41</v>
      </c>
      <c r="F9" s="67">
        <f>C9*E9</f>
        <v>1547.41</v>
      </c>
      <c r="G9" s="19">
        <f>'Общий прайс лист'!$C$18</f>
        <v>0</v>
      </c>
      <c r="H9" s="67">
        <f>F9*(100-G9)/100</f>
        <v>1547.41</v>
      </c>
    </row>
    <row r="10" spans="1:8" x14ac:dyDescent="0.2">
      <c r="A10" s="5">
        <v>2</v>
      </c>
      <c r="B10" s="13" t="s">
        <v>1170</v>
      </c>
      <c r="C10" s="51">
        <v>1</v>
      </c>
      <c r="D10" s="52" t="s">
        <v>178</v>
      </c>
      <c r="E10" s="20">
        <v>1934.26</v>
      </c>
      <c r="F10" s="67">
        <f t="shared" ref="F10:F30" si="0">C10*E10</f>
        <v>1934.26</v>
      </c>
      <c r="G10" s="19">
        <f>'Общий прайс лист'!$C$18</f>
        <v>0</v>
      </c>
      <c r="H10" s="67">
        <f t="shared" ref="H10:H30" si="1">F10*(100-G10)/100</f>
        <v>1934.26</v>
      </c>
    </row>
    <row r="11" spans="1:8" x14ac:dyDescent="0.2">
      <c r="A11" s="5">
        <v>3</v>
      </c>
      <c r="B11" s="13" t="s">
        <v>1171</v>
      </c>
      <c r="C11" s="51">
        <v>1</v>
      </c>
      <c r="D11" s="52" t="s">
        <v>178</v>
      </c>
      <c r="E11" s="20">
        <v>2166.37</v>
      </c>
      <c r="F11" s="67">
        <f t="shared" si="0"/>
        <v>2166.37</v>
      </c>
      <c r="G11" s="19">
        <f>'Общий прайс лист'!$C$18</f>
        <v>0</v>
      </c>
      <c r="H11" s="67">
        <f t="shared" si="1"/>
        <v>2166.37</v>
      </c>
    </row>
    <row r="12" spans="1:8" x14ac:dyDescent="0.2">
      <c r="A12" s="5">
        <v>4</v>
      </c>
      <c r="B12" s="13" t="s">
        <v>1172</v>
      </c>
      <c r="C12" s="51">
        <v>1</v>
      </c>
      <c r="D12" s="52" t="s">
        <v>178</v>
      </c>
      <c r="E12" s="20">
        <v>2321.11</v>
      </c>
      <c r="F12" s="67">
        <f t="shared" si="0"/>
        <v>2321.11</v>
      </c>
      <c r="G12" s="19">
        <f>'Общий прайс лист'!$C$18</f>
        <v>0</v>
      </c>
      <c r="H12" s="67">
        <f t="shared" si="1"/>
        <v>2321.11</v>
      </c>
    </row>
    <row r="13" spans="1:8" x14ac:dyDescent="0.2">
      <c r="A13" s="5">
        <v>5</v>
      </c>
      <c r="B13" s="13" t="s">
        <v>1173</v>
      </c>
      <c r="C13" s="51">
        <v>1</v>
      </c>
      <c r="D13" s="52" t="s">
        <v>178</v>
      </c>
      <c r="E13" s="20">
        <v>2475.85</v>
      </c>
      <c r="F13" s="67">
        <f t="shared" si="0"/>
        <v>2475.85</v>
      </c>
      <c r="G13" s="19">
        <f>'Общий прайс лист'!$C$18</f>
        <v>0</v>
      </c>
      <c r="H13" s="67">
        <f t="shared" si="1"/>
        <v>2475.85</v>
      </c>
    </row>
    <row r="14" spans="1:8" x14ac:dyDescent="0.2">
      <c r="A14" s="5">
        <v>6</v>
      </c>
      <c r="B14" s="13" t="s">
        <v>1174</v>
      </c>
      <c r="C14" s="51">
        <v>1</v>
      </c>
      <c r="D14" s="52" t="s">
        <v>178</v>
      </c>
      <c r="E14" s="20">
        <v>2785.33</v>
      </c>
      <c r="F14" s="67">
        <f>C14*E14</f>
        <v>2785.33</v>
      </c>
      <c r="G14" s="19">
        <f>'Общий прайс лист'!$C$18</f>
        <v>0</v>
      </c>
      <c r="H14" s="67">
        <f t="shared" si="1"/>
        <v>2785.33</v>
      </c>
    </row>
    <row r="15" spans="1:8" x14ac:dyDescent="0.2">
      <c r="A15" s="5">
        <v>7</v>
      </c>
      <c r="B15" s="22" t="s">
        <v>1175</v>
      </c>
      <c r="C15" s="51">
        <v>1</v>
      </c>
      <c r="D15" s="63" t="s">
        <v>178</v>
      </c>
      <c r="E15" s="20">
        <v>3094.81</v>
      </c>
      <c r="F15" s="67">
        <f t="shared" si="0"/>
        <v>3094.81</v>
      </c>
      <c r="G15" s="19">
        <f>'Общий прайс лист'!$C$18</f>
        <v>0</v>
      </c>
      <c r="H15" s="67">
        <f t="shared" si="1"/>
        <v>3094.81</v>
      </c>
    </row>
    <row r="16" spans="1:8" x14ac:dyDescent="0.2">
      <c r="A16" s="5">
        <v>8</v>
      </c>
      <c r="B16" s="64" t="s">
        <v>1176</v>
      </c>
      <c r="C16" s="53">
        <v>1</v>
      </c>
      <c r="D16" s="54" t="s">
        <v>178</v>
      </c>
      <c r="E16" s="58">
        <v>3481.66</v>
      </c>
      <c r="F16" s="67">
        <f t="shared" si="0"/>
        <v>3481.66</v>
      </c>
      <c r="G16" s="19">
        <f>'Общий прайс лист'!$C$18</f>
        <v>0</v>
      </c>
      <c r="H16" s="67">
        <f t="shared" si="1"/>
        <v>3481.66</v>
      </c>
    </row>
    <row r="17" spans="1:8" x14ac:dyDescent="0.2">
      <c r="A17" s="5">
        <v>9</v>
      </c>
      <c r="B17" s="64" t="s">
        <v>1177</v>
      </c>
      <c r="C17" s="53">
        <v>1</v>
      </c>
      <c r="D17" s="54" t="s">
        <v>178</v>
      </c>
      <c r="E17" s="58">
        <v>5089.24</v>
      </c>
      <c r="F17" s="67">
        <f t="shared" si="0"/>
        <v>5089.24</v>
      </c>
      <c r="G17" s="19">
        <f>'Общий прайс лист'!$C$18</f>
        <v>0</v>
      </c>
      <c r="H17" s="67">
        <f t="shared" si="1"/>
        <v>5089.24</v>
      </c>
    </row>
    <row r="18" spans="1:8" x14ac:dyDescent="0.2">
      <c r="A18" s="5">
        <v>10</v>
      </c>
      <c r="B18" s="64" t="s">
        <v>1178</v>
      </c>
      <c r="C18" s="53">
        <v>1</v>
      </c>
      <c r="D18" s="54" t="s">
        <v>178</v>
      </c>
      <c r="E18" s="58">
        <v>5699.95</v>
      </c>
      <c r="F18" s="67">
        <f t="shared" si="0"/>
        <v>5699.95</v>
      </c>
      <c r="G18" s="19">
        <f>'Общий прайс лист'!$C$18</f>
        <v>0</v>
      </c>
      <c r="H18" s="67">
        <f t="shared" si="1"/>
        <v>5699.95</v>
      </c>
    </row>
    <row r="19" spans="1:8" x14ac:dyDescent="0.2">
      <c r="A19" s="5">
        <v>11</v>
      </c>
      <c r="B19" s="64" t="s">
        <v>1179</v>
      </c>
      <c r="C19" s="53">
        <v>1</v>
      </c>
      <c r="D19" s="54" t="s">
        <v>178</v>
      </c>
      <c r="E19" s="58">
        <v>6412.44</v>
      </c>
      <c r="F19" s="67">
        <f t="shared" si="0"/>
        <v>6412.44</v>
      </c>
      <c r="G19" s="19">
        <f>'Общий прайс лист'!$C$18</f>
        <v>0</v>
      </c>
      <c r="H19" s="67">
        <f t="shared" si="1"/>
        <v>6412.44</v>
      </c>
    </row>
    <row r="20" spans="1:8" x14ac:dyDescent="0.2">
      <c r="A20" s="5">
        <v>12</v>
      </c>
      <c r="B20" s="13" t="s">
        <v>1180</v>
      </c>
      <c r="C20" s="51">
        <v>1</v>
      </c>
      <c r="D20" s="52" t="s">
        <v>178</v>
      </c>
      <c r="E20" s="20">
        <v>7226.72</v>
      </c>
      <c r="F20" s="67">
        <f t="shared" si="0"/>
        <v>7226.72</v>
      </c>
      <c r="G20" s="19">
        <f>'Общий прайс лист'!$C$18</f>
        <v>0</v>
      </c>
      <c r="H20" s="67">
        <f t="shared" si="1"/>
        <v>7226.72</v>
      </c>
    </row>
    <row r="21" spans="1:8" x14ac:dyDescent="0.2">
      <c r="A21" s="5">
        <v>13</v>
      </c>
      <c r="B21" s="13" t="s">
        <v>1181</v>
      </c>
      <c r="C21" s="51">
        <v>1</v>
      </c>
      <c r="D21" s="52" t="s">
        <v>178</v>
      </c>
      <c r="E21" s="20">
        <v>8142.79</v>
      </c>
      <c r="F21" s="67">
        <f t="shared" si="0"/>
        <v>8142.79</v>
      </c>
      <c r="G21" s="19">
        <f>'Общий прайс лист'!$C$18</f>
        <v>0</v>
      </c>
      <c r="H21" s="67">
        <f t="shared" si="1"/>
        <v>8142.79</v>
      </c>
    </row>
    <row r="22" spans="1:8" x14ac:dyDescent="0.2">
      <c r="A22" s="5">
        <v>14</v>
      </c>
      <c r="B22" s="13" t="s">
        <v>1182</v>
      </c>
      <c r="C22" s="51">
        <v>1</v>
      </c>
      <c r="D22" s="52" t="s">
        <v>178</v>
      </c>
      <c r="E22" s="20">
        <v>18321.28</v>
      </c>
      <c r="F22" s="67">
        <f t="shared" si="0"/>
        <v>18321.28</v>
      </c>
      <c r="G22" s="19">
        <f>'Общий прайс лист'!$C$18</f>
        <v>0</v>
      </c>
      <c r="H22" s="67">
        <f t="shared" si="1"/>
        <v>18321.28</v>
      </c>
    </row>
    <row r="23" spans="1:8" x14ac:dyDescent="0.2">
      <c r="A23" s="5">
        <v>15</v>
      </c>
      <c r="B23" s="13" t="s">
        <v>1183</v>
      </c>
      <c r="C23" s="51">
        <v>1</v>
      </c>
      <c r="D23" s="52" t="s">
        <v>178</v>
      </c>
      <c r="E23" s="20">
        <v>15366.76</v>
      </c>
      <c r="F23" s="67">
        <f t="shared" si="0"/>
        <v>15366.76</v>
      </c>
      <c r="G23" s="19">
        <f>'Общий прайс лист'!$C$18</f>
        <v>0</v>
      </c>
      <c r="H23" s="67">
        <f t="shared" si="1"/>
        <v>15366.76</v>
      </c>
    </row>
    <row r="24" spans="1:8" x14ac:dyDescent="0.2">
      <c r="A24" s="5">
        <v>16</v>
      </c>
      <c r="B24" s="13" t="s">
        <v>1184</v>
      </c>
      <c r="C24" s="51">
        <v>1</v>
      </c>
      <c r="D24" s="52" t="s">
        <v>178</v>
      </c>
      <c r="E24" s="20">
        <v>17287.599999999999</v>
      </c>
      <c r="F24" s="67">
        <f t="shared" si="0"/>
        <v>17287.599999999999</v>
      </c>
      <c r="G24" s="19">
        <f>'Общий прайс лист'!$C$18</f>
        <v>0</v>
      </c>
      <c r="H24" s="67">
        <f t="shared" si="1"/>
        <v>17287.599999999999</v>
      </c>
    </row>
    <row r="25" spans="1:8" x14ac:dyDescent="0.2">
      <c r="A25" s="5">
        <v>17</v>
      </c>
      <c r="B25" s="13" t="s">
        <v>1185</v>
      </c>
      <c r="C25" s="51">
        <v>1</v>
      </c>
      <c r="D25" s="52" t="s">
        <v>178</v>
      </c>
      <c r="E25" s="20">
        <v>19482.86</v>
      </c>
      <c r="F25" s="67">
        <f t="shared" si="0"/>
        <v>19482.86</v>
      </c>
      <c r="G25" s="19">
        <f>'Общий прайс лист'!$C$18</f>
        <v>0</v>
      </c>
      <c r="H25" s="67">
        <f t="shared" si="1"/>
        <v>19482.86</v>
      </c>
    </row>
    <row r="26" spans="1:8" x14ac:dyDescent="0.2">
      <c r="A26" s="5">
        <v>18</v>
      </c>
      <c r="B26" s="14" t="s">
        <v>1186</v>
      </c>
      <c r="C26" s="51">
        <v>1</v>
      </c>
      <c r="D26" s="52" t="s">
        <v>178</v>
      </c>
      <c r="E26" s="20">
        <v>21952.51</v>
      </c>
      <c r="F26" s="67">
        <f t="shared" si="0"/>
        <v>21952.51</v>
      </c>
      <c r="G26" s="19">
        <f>'Общий прайс лист'!$C$18</f>
        <v>0</v>
      </c>
      <c r="H26" s="67">
        <f t="shared" si="1"/>
        <v>21952.51</v>
      </c>
    </row>
    <row r="27" spans="1:8" x14ac:dyDescent="0.2">
      <c r="A27" s="5">
        <v>19</v>
      </c>
      <c r="B27" s="14" t="s">
        <v>1187</v>
      </c>
      <c r="C27" s="51">
        <v>1</v>
      </c>
      <c r="D27" s="52" t="s">
        <v>178</v>
      </c>
      <c r="E27" s="20">
        <v>24696.58</v>
      </c>
      <c r="F27" s="67">
        <f t="shared" si="0"/>
        <v>24696.58</v>
      </c>
      <c r="G27" s="19">
        <f>'Общий прайс лист'!$C$18</f>
        <v>0</v>
      </c>
      <c r="H27" s="67">
        <f t="shared" si="1"/>
        <v>24696.58</v>
      </c>
    </row>
    <row r="28" spans="1:8" x14ac:dyDescent="0.2">
      <c r="A28" s="5">
        <v>20</v>
      </c>
      <c r="B28" s="14" t="s">
        <v>1188</v>
      </c>
      <c r="C28" s="51">
        <v>1</v>
      </c>
      <c r="D28" s="52" t="s">
        <v>178</v>
      </c>
      <c r="E28" s="20">
        <v>27440.639999999999</v>
      </c>
      <c r="F28" s="67">
        <f t="shared" si="0"/>
        <v>27440.639999999999</v>
      </c>
      <c r="G28" s="19">
        <f>'Общий прайс лист'!$C$18</f>
        <v>0</v>
      </c>
      <c r="H28" s="67">
        <f t="shared" si="1"/>
        <v>27440.639999999999</v>
      </c>
    </row>
    <row r="29" spans="1:8" x14ac:dyDescent="0.2">
      <c r="A29" s="5">
        <v>21</v>
      </c>
      <c r="B29" s="14" t="s">
        <v>1189</v>
      </c>
      <c r="C29" s="51">
        <v>1</v>
      </c>
      <c r="D29" s="52" t="s">
        <v>178</v>
      </c>
      <c r="E29" s="20">
        <v>30733.52</v>
      </c>
      <c r="F29" s="67">
        <f t="shared" si="0"/>
        <v>30733.52</v>
      </c>
      <c r="G29" s="19">
        <f>'Общий прайс лист'!$C$18</f>
        <v>0</v>
      </c>
      <c r="H29" s="67">
        <f t="shared" si="1"/>
        <v>30733.52</v>
      </c>
    </row>
    <row r="30" spans="1:8" x14ac:dyDescent="0.2">
      <c r="A30" s="5">
        <v>22</v>
      </c>
      <c r="B30" s="14" t="s">
        <v>1190</v>
      </c>
      <c r="C30" s="51">
        <v>1</v>
      </c>
      <c r="D30" s="52" t="s">
        <v>178</v>
      </c>
      <c r="E30" s="20">
        <v>32105.55</v>
      </c>
      <c r="F30" s="67">
        <f t="shared" si="0"/>
        <v>32105.55</v>
      </c>
      <c r="G30" s="19">
        <f>'Общий прайс лист'!$C$18</f>
        <v>0</v>
      </c>
      <c r="H30" s="67">
        <f t="shared" si="1"/>
        <v>32105.55</v>
      </c>
    </row>
    <row r="32" spans="1:8" ht="15" x14ac:dyDescent="0.2">
      <c r="B32" s="15" t="s">
        <v>588</v>
      </c>
      <c r="C32" s="128"/>
    </row>
    <row r="33" spans="2:3" ht="15" x14ac:dyDescent="0.2">
      <c r="B33" s="15"/>
      <c r="C33" s="128"/>
    </row>
    <row r="34" spans="2:3" ht="15" x14ac:dyDescent="0.2">
      <c r="B34" s="15" t="s">
        <v>249</v>
      </c>
      <c r="C34" s="86">
        <f>'Общий прайс лист'!$B$3</f>
        <v>45404</v>
      </c>
    </row>
    <row r="35" spans="2:3" ht="15" x14ac:dyDescent="0.25">
      <c r="B35" s="16"/>
      <c r="C35" s="128"/>
    </row>
    <row r="36" spans="2:3" ht="15" x14ac:dyDescent="0.25">
      <c r="B36" s="16" t="s">
        <v>179</v>
      </c>
      <c r="C36" s="128"/>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A3" sqref="A3:C3"/>
    </sheetView>
  </sheetViews>
  <sheetFormatPr defaultRowHeight="12.75" x14ac:dyDescent="0.2"/>
  <cols>
    <col min="1" max="1" width="6.7109375" style="128" customWidth="1"/>
    <col min="2" max="2" width="35.85546875" style="128" customWidth="1"/>
    <col min="3" max="3" width="10.140625" style="128" customWidth="1"/>
    <col min="4" max="5" width="9.140625" style="128"/>
    <col min="6" max="6" width="16.140625" style="128" customWidth="1"/>
    <col min="7" max="7" width="9.140625" style="128"/>
    <col min="8" max="8" width="13.140625" style="128" customWidth="1"/>
    <col min="9" max="16384" width="9.140625" style="128"/>
  </cols>
  <sheetData>
    <row r="1" spans="1:8" ht="20.25" x14ac:dyDescent="0.3">
      <c r="A1" s="194" t="s">
        <v>1573</v>
      </c>
      <c r="B1" s="194"/>
      <c r="C1" s="194"/>
      <c r="D1" s="194"/>
      <c r="E1" s="194"/>
      <c r="F1" s="194"/>
      <c r="G1" s="194"/>
      <c r="H1" s="194"/>
    </row>
    <row r="2" spans="1:8" ht="12.75" customHeight="1" x14ac:dyDescent="0.3">
      <c r="A2" s="170"/>
      <c r="B2" s="170"/>
      <c r="C2" s="155"/>
      <c r="D2" s="156"/>
      <c r="E2" s="156"/>
      <c r="F2" s="156"/>
      <c r="G2" s="156"/>
      <c r="H2" s="156"/>
    </row>
    <row r="3" spans="1:8" ht="21" customHeight="1" x14ac:dyDescent="0.2">
      <c r="A3" s="196" t="s">
        <v>250</v>
      </c>
      <c r="B3" s="196"/>
      <c r="C3" s="196"/>
      <c r="D3" s="156"/>
      <c r="E3" s="156"/>
      <c r="F3" s="156"/>
      <c r="G3" s="156"/>
      <c r="H3" s="156"/>
    </row>
    <row r="4" spans="1:8" ht="12.75" customHeight="1" x14ac:dyDescent="0.3">
      <c r="B4" s="170"/>
      <c r="C4" s="156"/>
      <c r="D4" s="156"/>
      <c r="E4" s="156"/>
      <c r="F4" s="156"/>
      <c r="G4" s="156"/>
      <c r="H4" s="156"/>
    </row>
    <row r="5" spans="1:8" ht="63.75" customHeight="1" x14ac:dyDescent="0.2">
      <c r="A5" s="209" t="s">
        <v>1600</v>
      </c>
      <c r="B5" s="209"/>
      <c r="C5" s="209"/>
      <c r="D5" s="209"/>
      <c r="E5" s="209"/>
      <c r="F5" s="209"/>
      <c r="G5" s="209"/>
      <c r="H5" s="209"/>
    </row>
    <row r="6" spans="1:8" ht="12.75" customHeight="1" x14ac:dyDescent="0.3">
      <c r="B6" s="170"/>
      <c r="C6" s="156"/>
      <c r="D6" s="156"/>
      <c r="E6" s="156"/>
      <c r="F6" s="156"/>
      <c r="G6" s="156"/>
      <c r="H6" s="156"/>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x14ac:dyDescent="0.2">
      <c r="A9" s="5">
        <v>1</v>
      </c>
      <c r="B9" s="14" t="s">
        <v>1417</v>
      </c>
      <c r="C9" s="51">
        <v>1</v>
      </c>
      <c r="D9" s="52" t="s">
        <v>178</v>
      </c>
      <c r="E9" s="20">
        <v>176.19</v>
      </c>
      <c r="F9" s="67">
        <f>C9*E9</f>
        <v>176.19</v>
      </c>
      <c r="G9" s="19">
        <v>50</v>
      </c>
      <c r="H9" s="67">
        <f>F9*(100-G9)/100</f>
        <v>88.094999999999999</v>
      </c>
    </row>
    <row r="10" spans="1:8" x14ac:dyDescent="0.2">
      <c r="A10" s="5">
        <v>2</v>
      </c>
      <c r="B10" s="13" t="s">
        <v>1418</v>
      </c>
      <c r="C10" s="51">
        <v>1</v>
      </c>
      <c r="D10" s="52" t="s">
        <v>178</v>
      </c>
      <c r="E10" s="20">
        <v>220.24</v>
      </c>
      <c r="F10" s="67">
        <f t="shared" ref="F10:F30" si="0">C10*E10</f>
        <v>220.24</v>
      </c>
      <c r="G10" s="19">
        <v>50</v>
      </c>
      <c r="H10" s="67">
        <f t="shared" ref="H10:H30" si="1">F10*(100-G10)/100</f>
        <v>110.12</v>
      </c>
    </row>
    <row r="11" spans="1:8" x14ac:dyDescent="0.2">
      <c r="A11" s="5">
        <v>3</v>
      </c>
      <c r="B11" s="13" t="s">
        <v>1419</v>
      </c>
      <c r="C11" s="51">
        <v>1</v>
      </c>
      <c r="D11" s="52" t="s">
        <v>178</v>
      </c>
      <c r="E11" s="20">
        <v>246.66</v>
      </c>
      <c r="F11" s="67">
        <f t="shared" si="0"/>
        <v>246.66</v>
      </c>
      <c r="G11" s="19">
        <v>50</v>
      </c>
      <c r="H11" s="67">
        <f t="shared" si="1"/>
        <v>123.33</v>
      </c>
    </row>
    <row r="12" spans="1:8" x14ac:dyDescent="0.2">
      <c r="A12" s="5">
        <v>4</v>
      </c>
      <c r="B12" s="13" t="s">
        <v>1420</v>
      </c>
      <c r="C12" s="51">
        <v>1</v>
      </c>
      <c r="D12" s="52" t="s">
        <v>178</v>
      </c>
      <c r="E12" s="20">
        <v>281.89999999999998</v>
      </c>
      <c r="F12" s="67">
        <f t="shared" si="0"/>
        <v>281.89999999999998</v>
      </c>
      <c r="G12" s="19">
        <v>50</v>
      </c>
      <c r="H12" s="67">
        <f t="shared" si="1"/>
        <v>140.94999999999999</v>
      </c>
    </row>
    <row r="13" spans="1:8" x14ac:dyDescent="0.2">
      <c r="A13" s="5">
        <v>5</v>
      </c>
      <c r="B13" s="13" t="s">
        <v>1421</v>
      </c>
      <c r="C13" s="51">
        <v>1</v>
      </c>
      <c r="D13" s="52" t="s">
        <v>178</v>
      </c>
      <c r="E13" s="20">
        <v>317.14</v>
      </c>
      <c r="F13" s="67">
        <f t="shared" si="0"/>
        <v>317.14</v>
      </c>
      <c r="G13" s="19">
        <v>50</v>
      </c>
      <c r="H13" s="67">
        <f t="shared" si="1"/>
        <v>158.57</v>
      </c>
    </row>
    <row r="14" spans="1:8" x14ac:dyDescent="0.2">
      <c r="A14" s="5">
        <v>6</v>
      </c>
      <c r="B14" s="13" t="s">
        <v>1422</v>
      </c>
      <c r="C14" s="51">
        <v>1</v>
      </c>
      <c r="D14" s="52" t="s">
        <v>178</v>
      </c>
      <c r="E14" s="20">
        <v>299.07</v>
      </c>
      <c r="F14" s="67">
        <f t="shared" si="0"/>
        <v>299.07</v>
      </c>
      <c r="G14" s="19">
        <v>50</v>
      </c>
      <c r="H14" s="67">
        <f t="shared" si="1"/>
        <v>149.535</v>
      </c>
    </row>
    <row r="15" spans="1:8" x14ac:dyDescent="0.2">
      <c r="A15" s="5">
        <v>7</v>
      </c>
      <c r="B15" s="22" t="s">
        <v>1423</v>
      </c>
      <c r="C15" s="51">
        <v>1</v>
      </c>
      <c r="D15" s="63" t="s">
        <v>178</v>
      </c>
      <c r="E15" s="20">
        <v>336.45</v>
      </c>
      <c r="F15" s="67">
        <f t="shared" si="0"/>
        <v>336.45</v>
      </c>
      <c r="G15" s="19">
        <v>50</v>
      </c>
      <c r="H15" s="67">
        <f t="shared" si="1"/>
        <v>168.22499999999999</v>
      </c>
    </row>
    <row r="16" spans="1:8" x14ac:dyDescent="0.2">
      <c r="A16" s="5">
        <v>8</v>
      </c>
      <c r="B16" s="64" t="s">
        <v>1424</v>
      </c>
      <c r="C16" s="53">
        <v>1</v>
      </c>
      <c r="D16" s="54" t="s">
        <v>178</v>
      </c>
      <c r="E16" s="58">
        <v>579.62</v>
      </c>
      <c r="F16" s="67">
        <f t="shared" si="0"/>
        <v>579.62</v>
      </c>
      <c r="G16" s="19">
        <v>50</v>
      </c>
      <c r="H16" s="67">
        <f t="shared" si="1"/>
        <v>289.81</v>
      </c>
    </row>
    <row r="17" spans="1:8" x14ac:dyDescent="0.2">
      <c r="A17" s="5">
        <v>9</v>
      </c>
      <c r="B17" s="64" t="s">
        <v>1425</v>
      </c>
      <c r="C17" s="53">
        <v>1</v>
      </c>
      <c r="D17" s="54" t="s">
        <v>178</v>
      </c>
      <c r="E17" s="58">
        <v>418.69</v>
      </c>
      <c r="F17" s="67">
        <f t="shared" si="0"/>
        <v>418.69</v>
      </c>
      <c r="G17" s="19">
        <v>50</v>
      </c>
      <c r="H17" s="67">
        <f t="shared" si="1"/>
        <v>209.345</v>
      </c>
    </row>
    <row r="18" spans="1:8" x14ac:dyDescent="0.2">
      <c r="A18" s="5">
        <v>10</v>
      </c>
      <c r="B18" s="64" t="s">
        <v>1426</v>
      </c>
      <c r="C18" s="53">
        <v>1</v>
      </c>
      <c r="D18" s="54" t="s">
        <v>178</v>
      </c>
      <c r="E18" s="58">
        <v>730.32</v>
      </c>
      <c r="F18" s="67">
        <f t="shared" si="0"/>
        <v>730.32</v>
      </c>
      <c r="G18" s="19">
        <v>50</v>
      </c>
      <c r="H18" s="67">
        <f t="shared" si="1"/>
        <v>365.16</v>
      </c>
    </row>
    <row r="19" spans="1:8" x14ac:dyDescent="0.2">
      <c r="A19" s="5">
        <v>11</v>
      </c>
      <c r="B19" s="64" t="s">
        <v>1427</v>
      </c>
      <c r="C19" s="53">
        <v>1</v>
      </c>
      <c r="D19" s="54" t="s">
        <v>178</v>
      </c>
      <c r="E19" s="58">
        <v>611.33000000000004</v>
      </c>
      <c r="F19" s="67">
        <f t="shared" si="0"/>
        <v>611.33000000000004</v>
      </c>
      <c r="G19" s="19">
        <v>50</v>
      </c>
      <c r="H19" s="67">
        <f t="shared" si="1"/>
        <v>305.66500000000002</v>
      </c>
    </row>
    <row r="20" spans="1:8" x14ac:dyDescent="0.2">
      <c r="A20" s="5">
        <v>12</v>
      </c>
      <c r="B20" s="13" t="s">
        <v>1428</v>
      </c>
      <c r="C20" s="51">
        <v>1</v>
      </c>
      <c r="D20" s="52" t="s">
        <v>178</v>
      </c>
      <c r="E20" s="20">
        <v>688.82</v>
      </c>
      <c r="F20" s="67">
        <f t="shared" si="0"/>
        <v>688.82</v>
      </c>
      <c r="G20" s="19">
        <v>50</v>
      </c>
      <c r="H20" s="67">
        <f t="shared" si="1"/>
        <v>344.41</v>
      </c>
    </row>
    <row r="21" spans="1:8" x14ac:dyDescent="0.2">
      <c r="A21" s="5">
        <v>13</v>
      </c>
      <c r="B21" s="13" t="s">
        <v>1429</v>
      </c>
      <c r="C21" s="51">
        <v>1</v>
      </c>
      <c r="D21" s="52" t="s">
        <v>178</v>
      </c>
      <c r="E21" s="20">
        <v>774.92</v>
      </c>
      <c r="F21" s="67">
        <f t="shared" si="0"/>
        <v>774.92</v>
      </c>
      <c r="G21" s="19">
        <v>50</v>
      </c>
      <c r="H21" s="67">
        <f t="shared" si="1"/>
        <v>387.46</v>
      </c>
    </row>
    <row r="22" spans="1:8" x14ac:dyDescent="0.2">
      <c r="A22" s="5">
        <v>14</v>
      </c>
      <c r="B22" s="13" t="s">
        <v>1430</v>
      </c>
      <c r="C22" s="51">
        <v>1</v>
      </c>
      <c r="D22" s="52" t="s">
        <v>178</v>
      </c>
      <c r="E22" s="20">
        <v>861.03</v>
      </c>
      <c r="F22" s="67">
        <f t="shared" si="0"/>
        <v>861.03</v>
      </c>
      <c r="G22" s="19">
        <v>50</v>
      </c>
      <c r="H22" s="67">
        <f t="shared" si="1"/>
        <v>430.51499999999999</v>
      </c>
    </row>
    <row r="23" spans="1:8" x14ac:dyDescent="0.2">
      <c r="A23" s="5">
        <v>15</v>
      </c>
      <c r="B23" s="13" t="s">
        <v>1431</v>
      </c>
      <c r="C23" s="51">
        <v>1</v>
      </c>
      <c r="D23" s="52" t="s">
        <v>178</v>
      </c>
      <c r="E23" s="20">
        <v>964.35</v>
      </c>
      <c r="F23" s="67">
        <f t="shared" si="0"/>
        <v>964.35</v>
      </c>
      <c r="G23" s="19">
        <v>50</v>
      </c>
      <c r="H23" s="67">
        <f t="shared" si="1"/>
        <v>482.17500000000001</v>
      </c>
    </row>
    <row r="24" spans="1:8" x14ac:dyDescent="0.2">
      <c r="A24" s="5">
        <v>16</v>
      </c>
      <c r="B24" s="13" t="s">
        <v>1432</v>
      </c>
      <c r="C24" s="51">
        <v>1</v>
      </c>
      <c r="D24" s="52" t="s">
        <v>178</v>
      </c>
      <c r="E24" s="20">
        <v>430.51</v>
      </c>
      <c r="F24" s="67">
        <f t="shared" si="0"/>
        <v>430.51</v>
      </c>
      <c r="G24" s="19">
        <v>50</v>
      </c>
      <c r="H24" s="67">
        <f t="shared" si="1"/>
        <v>215.255</v>
      </c>
    </row>
    <row r="25" spans="1:8" x14ac:dyDescent="0.2">
      <c r="A25" s="5">
        <v>17</v>
      </c>
      <c r="B25" s="13" t="s">
        <v>1433</v>
      </c>
      <c r="C25" s="51">
        <v>1</v>
      </c>
      <c r="D25" s="52" t="s">
        <v>178</v>
      </c>
      <c r="E25" s="20">
        <v>1480.85</v>
      </c>
      <c r="F25" s="67">
        <f t="shared" si="0"/>
        <v>1480.85</v>
      </c>
      <c r="G25" s="19">
        <v>50</v>
      </c>
      <c r="H25" s="67">
        <f t="shared" si="1"/>
        <v>740.42499999999995</v>
      </c>
    </row>
    <row r="26" spans="1:8" x14ac:dyDescent="0.2">
      <c r="A26" s="5">
        <v>18</v>
      </c>
      <c r="B26" s="14" t="s">
        <v>1434</v>
      </c>
      <c r="C26" s="51">
        <v>1</v>
      </c>
      <c r="D26" s="52" t="s">
        <v>178</v>
      </c>
      <c r="E26" s="20">
        <v>1668.57</v>
      </c>
      <c r="F26" s="67">
        <f t="shared" si="0"/>
        <v>1668.57</v>
      </c>
      <c r="G26" s="19">
        <v>50</v>
      </c>
      <c r="H26" s="67">
        <f t="shared" si="1"/>
        <v>834.28499999999997</v>
      </c>
    </row>
    <row r="27" spans="1:8" x14ac:dyDescent="0.2">
      <c r="A27" s="5">
        <v>19</v>
      </c>
      <c r="B27" s="14" t="s">
        <v>1435</v>
      </c>
      <c r="C27" s="51">
        <v>1</v>
      </c>
      <c r="D27" s="52" t="s">
        <v>178</v>
      </c>
      <c r="E27" s="20">
        <v>1877.14</v>
      </c>
      <c r="F27" s="67">
        <f t="shared" si="0"/>
        <v>1877.14</v>
      </c>
      <c r="G27" s="19">
        <v>50</v>
      </c>
      <c r="H27" s="67">
        <f t="shared" si="1"/>
        <v>938.57</v>
      </c>
    </row>
    <row r="28" spans="1:8" x14ac:dyDescent="0.2">
      <c r="A28" s="5">
        <v>20</v>
      </c>
      <c r="B28" s="14" t="s">
        <v>1436</v>
      </c>
      <c r="C28" s="51">
        <v>1</v>
      </c>
      <c r="D28" s="52" t="s">
        <v>178</v>
      </c>
      <c r="E28" s="20">
        <v>2085.71</v>
      </c>
      <c r="F28" s="67">
        <f t="shared" si="0"/>
        <v>2085.71</v>
      </c>
      <c r="G28" s="19">
        <v>50</v>
      </c>
      <c r="H28" s="67">
        <f t="shared" si="1"/>
        <v>1042.855</v>
      </c>
    </row>
    <row r="29" spans="1:8" x14ac:dyDescent="0.2">
      <c r="A29" s="5">
        <v>21</v>
      </c>
      <c r="B29" s="14" t="s">
        <v>1437</v>
      </c>
      <c r="C29" s="51">
        <v>1</v>
      </c>
      <c r="D29" s="52" t="s">
        <v>178</v>
      </c>
      <c r="E29" s="20">
        <v>2335.9899999999998</v>
      </c>
      <c r="F29" s="67">
        <f t="shared" si="0"/>
        <v>2335.9899999999998</v>
      </c>
      <c r="G29" s="19">
        <v>50</v>
      </c>
      <c r="H29" s="67">
        <f t="shared" si="1"/>
        <v>1167.9949999999999</v>
      </c>
    </row>
    <row r="30" spans="1:8" x14ac:dyDescent="0.2">
      <c r="A30" s="5">
        <v>22</v>
      </c>
      <c r="B30" s="14" t="s">
        <v>1438</v>
      </c>
      <c r="C30" s="51">
        <v>1</v>
      </c>
      <c r="D30" s="52" t="s">
        <v>178</v>
      </c>
      <c r="E30" s="20">
        <v>2676</v>
      </c>
      <c r="F30" s="67">
        <f t="shared" si="0"/>
        <v>2676</v>
      </c>
      <c r="G30" s="19">
        <v>50</v>
      </c>
      <c r="H30" s="67">
        <f t="shared" si="1"/>
        <v>1338</v>
      </c>
    </row>
    <row r="32" spans="1:8" ht="15" x14ac:dyDescent="0.2">
      <c r="B32" s="15" t="s">
        <v>588</v>
      </c>
    </row>
    <row r="33" spans="2:3" ht="15" x14ac:dyDescent="0.2">
      <c r="B33" s="15"/>
    </row>
    <row r="34" spans="2:3" ht="15" x14ac:dyDescent="0.2">
      <c r="B34" s="15" t="s">
        <v>249</v>
      </c>
      <c r="C34" s="86">
        <f>'Общий прайс лист'!$B$3</f>
        <v>45404</v>
      </c>
    </row>
    <row r="35" spans="2:3" ht="15" x14ac:dyDescent="0.25">
      <c r="B35" s="16"/>
    </row>
    <row r="36" spans="2:3" ht="15" x14ac:dyDescent="0.25">
      <c r="B36" s="16" t="s">
        <v>179</v>
      </c>
    </row>
  </sheetData>
  <mergeCells count="10">
    <mergeCell ref="A1:H1"/>
    <mergeCell ref="A3:C3"/>
    <mergeCell ref="A5:H5"/>
    <mergeCell ref="A7:A8"/>
    <mergeCell ref="B7:B8"/>
    <mergeCell ref="C7:C8"/>
    <mergeCell ref="D7:E8"/>
    <mergeCell ref="F7:F8"/>
    <mergeCell ref="G7:G8"/>
    <mergeCell ref="H7:H8"/>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workbookViewId="0">
      <selection activeCell="E9" sqref="E9:E27"/>
    </sheetView>
  </sheetViews>
  <sheetFormatPr defaultRowHeight="12.75" x14ac:dyDescent="0.2"/>
  <cols>
    <col min="1" max="1" width="6.7109375" style="128" customWidth="1"/>
    <col min="2" max="2" width="50.42578125" style="128" customWidth="1"/>
    <col min="3" max="3" width="10.140625" style="128" customWidth="1"/>
    <col min="4" max="5" width="9.140625" style="128"/>
    <col min="6" max="6" width="16.140625" style="128" customWidth="1"/>
    <col min="7" max="7" width="9.140625" style="128"/>
    <col min="8" max="8" width="13.140625" style="128" customWidth="1"/>
    <col min="9" max="16384" width="9.140625" style="128"/>
  </cols>
  <sheetData>
    <row r="1" spans="1:8" ht="20.25" x14ac:dyDescent="0.3">
      <c r="A1" s="194" t="s">
        <v>1575</v>
      </c>
      <c r="B1" s="194"/>
      <c r="C1" s="194"/>
      <c r="D1" s="194"/>
      <c r="E1" s="194"/>
      <c r="F1" s="194"/>
      <c r="G1" s="194"/>
      <c r="H1" s="194"/>
    </row>
    <row r="2" spans="1:8" ht="12.75" customHeight="1" x14ac:dyDescent="0.3">
      <c r="A2" s="170"/>
      <c r="B2" s="170"/>
      <c r="C2" s="155"/>
      <c r="D2" s="156"/>
      <c r="E2" s="156"/>
      <c r="F2" s="156"/>
      <c r="G2" s="156"/>
      <c r="H2" s="156"/>
    </row>
    <row r="3" spans="1:8" ht="21" customHeight="1" x14ac:dyDescent="0.2">
      <c r="A3" s="196" t="s">
        <v>250</v>
      </c>
      <c r="B3" s="196"/>
      <c r="C3" s="196"/>
      <c r="D3" s="156"/>
      <c r="E3" s="156"/>
      <c r="F3" s="156"/>
      <c r="G3" s="156"/>
      <c r="H3" s="156"/>
    </row>
    <row r="4" spans="1:8" ht="12.75" customHeight="1" x14ac:dyDescent="0.3">
      <c r="B4" s="170"/>
      <c r="C4" s="156"/>
      <c r="D4" s="156"/>
      <c r="E4" s="156"/>
      <c r="F4" s="156"/>
      <c r="G4" s="156"/>
      <c r="H4" s="156"/>
    </row>
    <row r="5" spans="1:8" ht="45" customHeight="1" x14ac:dyDescent="0.2">
      <c r="A5" s="209" t="s">
        <v>1393</v>
      </c>
      <c r="B5" s="209"/>
      <c r="C5" s="209"/>
      <c r="D5" s="209"/>
      <c r="E5" s="209"/>
      <c r="F5" s="209"/>
      <c r="G5" s="209"/>
      <c r="H5" s="209"/>
    </row>
    <row r="6" spans="1:8" ht="12.75" customHeight="1" x14ac:dyDescent="0.3">
      <c r="B6" s="170"/>
      <c r="C6" s="156"/>
      <c r="D6" s="156"/>
      <c r="E6" s="156"/>
      <c r="F6" s="156"/>
      <c r="G6" s="156"/>
      <c r="H6" s="156"/>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x14ac:dyDescent="0.2">
      <c r="A9" s="5">
        <v>1</v>
      </c>
      <c r="B9" s="14" t="s">
        <v>1398</v>
      </c>
      <c r="C9" s="51">
        <v>1</v>
      </c>
      <c r="D9" s="52" t="s">
        <v>178</v>
      </c>
      <c r="E9" s="20">
        <v>601.48</v>
      </c>
      <c r="F9" s="67">
        <f>C9*E9</f>
        <v>601.48</v>
      </c>
      <c r="G9" s="19">
        <f>'Общий прайс лист'!$C$20</f>
        <v>0</v>
      </c>
      <c r="H9" s="67">
        <f>F9*(100-G9)/100</f>
        <v>601.48</v>
      </c>
    </row>
    <row r="10" spans="1:8" x14ac:dyDescent="0.2">
      <c r="A10" s="5">
        <v>2</v>
      </c>
      <c r="B10" s="13" t="s">
        <v>1399</v>
      </c>
      <c r="C10" s="51">
        <v>1</v>
      </c>
      <c r="D10" s="52" t="s">
        <v>178</v>
      </c>
      <c r="E10" s="20">
        <v>751.85</v>
      </c>
      <c r="F10" s="67">
        <f t="shared" ref="F10:F27" si="0">C10*E10</f>
        <v>751.85</v>
      </c>
      <c r="G10" s="19">
        <f>'Общий прайс лист'!$C$20</f>
        <v>0</v>
      </c>
      <c r="H10" s="67">
        <f t="shared" ref="H10:H27" si="1">F10*(100-G10)/100</f>
        <v>751.85</v>
      </c>
    </row>
    <row r="11" spans="1:8" x14ac:dyDescent="0.2">
      <c r="A11" s="5">
        <v>3</v>
      </c>
      <c r="B11" s="13" t="s">
        <v>1400</v>
      </c>
      <c r="C11" s="51">
        <v>1</v>
      </c>
      <c r="D11" s="52" t="s">
        <v>178</v>
      </c>
      <c r="E11" s="20">
        <v>1208.98</v>
      </c>
      <c r="F11" s="67">
        <f t="shared" si="0"/>
        <v>1208.98</v>
      </c>
      <c r="G11" s="19">
        <f>'Общий прайс лист'!$C$20</f>
        <v>0</v>
      </c>
      <c r="H11" s="67">
        <f t="shared" si="1"/>
        <v>1208.98</v>
      </c>
    </row>
    <row r="12" spans="1:8" x14ac:dyDescent="0.2">
      <c r="A12" s="5">
        <v>4</v>
      </c>
      <c r="B12" s="13" t="s">
        <v>1401</v>
      </c>
      <c r="C12" s="51">
        <v>1</v>
      </c>
      <c r="D12" s="52" t="s">
        <v>178</v>
      </c>
      <c r="E12" s="20">
        <v>962.37</v>
      </c>
      <c r="F12" s="67">
        <f t="shared" si="0"/>
        <v>962.37</v>
      </c>
      <c r="G12" s="19">
        <f>'Общий прайс лист'!$C$20</f>
        <v>0</v>
      </c>
      <c r="H12" s="67">
        <f t="shared" si="1"/>
        <v>962.37</v>
      </c>
    </row>
    <row r="13" spans="1:8" x14ac:dyDescent="0.2">
      <c r="A13" s="5">
        <v>5</v>
      </c>
      <c r="B13" s="13" t="s">
        <v>1402</v>
      </c>
      <c r="C13" s="51">
        <v>1</v>
      </c>
      <c r="D13" s="52" t="s">
        <v>178</v>
      </c>
      <c r="E13" s="20">
        <v>1202.97</v>
      </c>
      <c r="F13" s="67">
        <f t="shared" si="0"/>
        <v>1202.97</v>
      </c>
      <c r="G13" s="19">
        <f>'Общий прайс лист'!$C$20</f>
        <v>0</v>
      </c>
      <c r="H13" s="67">
        <f t="shared" si="1"/>
        <v>1202.97</v>
      </c>
    </row>
    <row r="14" spans="1:8" x14ac:dyDescent="0.2">
      <c r="A14" s="5">
        <v>6</v>
      </c>
      <c r="B14" s="13" t="s">
        <v>1403</v>
      </c>
      <c r="C14" s="51">
        <v>1</v>
      </c>
      <c r="D14" s="52" t="s">
        <v>178</v>
      </c>
      <c r="E14" s="20">
        <v>1503.71</v>
      </c>
      <c r="F14" s="67">
        <f t="shared" si="0"/>
        <v>1503.71</v>
      </c>
      <c r="G14" s="19">
        <f>'Общий прайс лист'!$C$20</f>
        <v>0</v>
      </c>
      <c r="H14" s="67">
        <f t="shared" si="1"/>
        <v>1503.71</v>
      </c>
    </row>
    <row r="15" spans="1:8" x14ac:dyDescent="0.2">
      <c r="A15" s="5">
        <v>7</v>
      </c>
      <c r="B15" s="22" t="s">
        <v>1404</v>
      </c>
      <c r="C15" s="51">
        <v>1</v>
      </c>
      <c r="D15" s="63" t="s">
        <v>178</v>
      </c>
      <c r="E15" s="20">
        <v>1836.28</v>
      </c>
      <c r="F15" s="67">
        <f t="shared" si="0"/>
        <v>1836.28</v>
      </c>
      <c r="G15" s="19">
        <f>'Общий прайс лист'!$C$20</f>
        <v>0</v>
      </c>
      <c r="H15" s="67">
        <f t="shared" si="1"/>
        <v>1836.28</v>
      </c>
    </row>
    <row r="16" spans="1:8" x14ac:dyDescent="0.2">
      <c r="A16" s="5">
        <v>8</v>
      </c>
      <c r="B16" s="64" t="s">
        <v>1405</v>
      </c>
      <c r="C16" s="53">
        <v>1</v>
      </c>
      <c r="D16" s="54" t="s">
        <v>178</v>
      </c>
      <c r="E16" s="58">
        <v>2065.81</v>
      </c>
      <c r="F16" s="67">
        <f t="shared" si="0"/>
        <v>2065.81</v>
      </c>
      <c r="G16" s="19">
        <f>'Общий прайс лист'!$C$20</f>
        <v>0</v>
      </c>
      <c r="H16" s="67">
        <f t="shared" si="1"/>
        <v>2065.81</v>
      </c>
    </row>
    <row r="17" spans="1:8" x14ac:dyDescent="0.2">
      <c r="A17" s="5">
        <v>9</v>
      </c>
      <c r="B17" s="64" t="s">
        <v>1406</v>
      </c>
      <c r="C17" s="53">
        <v>1</v>
      </c>
      <c r="D17" s="54" t="s">
        <v>178</v>
      </c>
      <c r="E17" s="58">
        <v>2328.14</v>
      </c>
      <c r="F17" s="67">
        <f t="shared" si="0"/>
        <v>2328.14</v>
      </c>
      <c r="G17" s="19">
        <f>'Общий прайс лист'!$C$20</f>
        <v>0</v>
      </c>
      <c r="H17" s="67">
        <f t="shared" si="1"/>
        <v>2328.14</v>
      </c>
    </row>
    <row r="18" spans="1:8" x14ac:dyDescent="0.2">
      <c r="A18" s="5">
        <v>10</v>
      </c>
      <c r="B18" s="64" t="s">
        <v>1407</v>
      </c>
      <c r="C18" s="53">
        <v>1</v>
      </c>
      <c r="D18" s="54" t="s">
        <v>178</v>
      </c>
      <c r="E18" s="58">
        <v>2623.26</v>
      </c>
      <c r="F18" s="67">
        <f t="shared" si="0"/>
        <v>2623.26</v>
      </c>
      <c r="G18" s="19">
        <f>'Общий прайс лист'!$C$20</f>
        <v>0</v>
      </c>
      <c r="H18" s="67">
        <f t="shared" si="1"/>
        <v>2623.26</v>
      </c>
    </row>
    <row r="19" spans="1:8" x14ac:dyDescent="0.2">
      <c r="A19" s="5">
        <v>11</v>
      </c>
      <c r="B19" s="64" t="s">
        <v>1408</v>
      </c>
      <c r="C19" s="53">
        <v>1</v>
      </c>
      <c r="D19" s="54" t="s">
        <v>178</v>
      </c>
      <c r="E19" s="58">
        <v>2951.16</v>
      </c>
      <c r="F19" s="67">
        <f t="shared" si="0"/>
        <v>2951.16</v>
      </c>
      <c r="G19" s="19">
        <f>'Общий прайс лист'!$C$20</f>
        <v>0</v>
      </c>
      <c r="H19" s="67">
        <f t="shared" si="1"/>
        <v>2951.16</v>
      </c>
    </row>
    <row r="20" spans="1:8" x14ac:dyDescent="0.2">
      <c r="A20" s="5">
        <v>12</v>
      </c>
      <c r="B20" s="13" t="s">
        <v>1409</v>
      </c>
      <c r="C20" s="51">
        <v>1</v>
      </c>
      <c r="D20" s="52" t="s">
        <v>178</v>
      </c>
      <c r="E20" s="20">
        <v>3957.5</v>
      </c>
      <c r="F20" s="67">
        <f t="shared" si="0"/>
        <v>3957.5</v>
      </c>
      <c r="G20" s="19">
        <f>'Общий прайс лист'!$C$20</f>
        <v>0</v>
      </c>
      <c r="H20" s="67">
        <f t="shared" si="1"/>
        <v>3957.5</v>
      </c>
    </row>
    <row r="21" spans="1:8" x14ac:dyDescent="0.2">
      <c r="A21" s="5">
        <v>13</v>
      </c>
      <c r="B21" s="13" t="s">
        <v>1410</v>
      </c>
      <c r="C21" s="51">
        <v>1</v>
      </c>
      <c r="D21" s="52" t="s">
        <v>178</v>
      </c>
      <c r="E21" s="20">
        <v>3672.56</v>
      </c>
      <c r="F21" s="67">
        <f t="shared" si="0"/>
        <v>3672.56</v>
      </c>
      <c r="G21" s="19">
        <f>'Общий прайс лист'!$C$20</f>
        <v>0</v>
      </c>
      <c r="H21" s="67">
        <f t="shared" si="1"/>
        <v>3672.56</v>
      </c>
    </row>
    <row r="22" spans="1:8" x14ac:dyDescent="0.2">
      <c r="A22" s="5">
        <v>14</v>
      </c>
      <c r="B22" s="13" t="s">
        <v>1411</v>
      </c>
      <c r="C22" s="51">
        <v>1</v>
      </c>
      <c r="D22" s="52" t="s">
        <v>178</v>
      </c>
      <c r="E22" s="20">
        <v>4531.51</v>
      </c>
      <c r="F22" s="67">
        <f t="shared" si="0"/>
        <v>4531.51</v>
      </c>
      <c r="G22" s="19">
        <f>'Общий прайс лист'!$C$20</f>
        <v>0</v>
      </c>
      <c r="H22" s="67">
        <f t="shared" si="1"/>
        <v>4531.51</v>
      </c>
    </row>
    <row r="23" spans="1:8" x14ac:dyDescent="0.2">
      <c r="A23" s="5">
        <v>15</v>
      </c>
      <c r="B23" s="13" t="s">
        <v>1412</v>
      </c>
      <c r="C23" s="51">
        <v>1</v>
      </c>
      <c r="D23" s="52" t="s">
        <v>178</v>
      </c>
      <c r="E23" s="20">
        <v>4758.09</v>
      </c>
      <c r="F23" s="67">
        <f t="shared" si="0"/>
        <v>4758.09</v>
      </c>
      <c r="G23" s="19">
        <f>'Общий прайс лист'!$C$20</f>
        <v>0</v>
      </c>
      <c r="H23" s="67">
        <f t="shared" si="1"/>
        <v>4758.09</v>
      </c>
    </row>
    <row r="24" spans="1:8" x14ac:dyDescent="0.2">
      <c r="A24" s="5">
        <v>16</v>
      </c>
      <c r="B24" s="13" t="s">
        <v>1413</v>
      </c>
      <c r="C24" s="51">
        <v>1</v>
      </c>
      <c r="D24" s="52" t="s">
        <v>178</v>
      </c>
      <c r="E24" s="20">
        <v>5286.76</v>
      </c>
      <c r="F24" s="67">
        <f t="shared" si="0"/>
        <v>5286.76</v>
      </c>
      <c r="G24" s="19">
        <f>'Общий прайс лист'!$C$20</f>
        <v>0</v>
      </c>
      <c r="H24" s="67">
        <f t="shared" si="1"/>
        <v>5286.76</v>
      </c>
    </row>
    <row r="25" spans="1:8" x14ac:dyDescent="0.2">
      <c r="A25" s="5">
        <v>17</v>
      </c>
      <c r="B25" s="13" t="s">
        <v>1414</v>
      </c>
      <c r="C25" s="51">
        <v>1</v>
      </c>
      <c r="D25" s="52" t="s">
        <v>178</v>
      </c>
      <c r="E25" s="20">
        <v>6042.01</v>
      </c>
      <c r="F25" s="67">
        <f t="shared" si="0"/>
        <v>6042.01</v>
      </c>
      <c r="G25" s="19">
        <f>'Общий прайс лист'!$C$20</f>
        <v>0</v>
      </c>
      <c r="H25" s="67">
        <f t="shared" si="1"/>
        <v>6042.01</v>
      </c>
    </row>
    <row r="26" spans="1:8" x14ac:dyDescent="0.2">
      <c r="A26" s="5">
        <v>18</v>
      </c>
      <c r="B26" s="14" t="s">
        <v>1415</v>
      </c>
      <c r="C26" s="51">
        <v>1</v>
      </c>
      <c r="D26" s="52" t="s">
        <v>178</v>
      </c>
      <c r="E26" s="20">
        <v>9592.2900000000009</v>
      </c>
      <c r="F26" s="67">
        <f t="shared" si="0"/>
        <v>9592.2900000000009</v>
      </c>
      <c r="G26" s="19">
        <f>'Общий прайс лист'!$C$20</f>
        <v>0</v>
      </c>
      <c r="H26" s="67">
        <f t="shared" si="1"/>
        <v>9592.2900000000009</v>
      </c>
    </row>
    <row r="27" spans="1:8" x14ac:dyDescent="0.2">
      <c r="A27" s="5">
        <v>19</v>
      </c>
      <c r="B27" s="14" t="s">
        <v>1416</v>
      </c>
      <c r="C27" s="51">
        <v>1</v>
      </c>
      <c r="D27" s="52" t="s">
        <v>178</v>
      </c>
      <c r="E27" s="20">
        <v>9896.81</v>
      </c>
      <c r="F27" s="67">
        <f t="shared" si="0"/>
        <v>9896.81</v>
      </c>
      <c r="G27" s="19">
        <f>'Общий прайс лист'!$C$20</f>
        <v>0</v>
      </c>
      <c r="H27" s="67">
        <f t="shared" si="1"/>
        <v>9896.81</v>
      </c>
    </row>
    <row r="29" spans="1:8" ht="15" x14ac:dyDescent="0.2">
      <c r="B29" s="15" t="s">
        <v>588</v>
      </c>
    </row>
    <row r="30" spans="1:8" ht="15" x14ac:dyDescent="0.2">
      <c r="B30" s="15"/>
    </row>
    <row r="31" spans="1:8" ht="15" x14ac:dyDescent="0.2">
      <c r="B31" s="15" t="s">
        <v>249</v>
      </c>
      <c r="C31" s="86">
        <f>'Общий прайс лист'!$B$3</f>
        <v>45404</v>
      </c>
    </row>
    <row r="32" spans="1:8" ht="15" x14ac:dyDescent="0.25">
      <c r="B32" s="16"/>
    </row>
    <row r="33" spans="2:2" ht="15" x14ac:dyDescent="0.25">
      <c r="B33" s="16" t="s">
        <v>179</v>
      </c>
    </row>
  </sheetData>
  <mergeCells count="10">
    <mergeCell ref="A1:H1"/>
    <mergeCell ref="A3:C3"/>
    <mergeCell ref="A5:H5"/>
    <mergeCell ref="A7:A8"/>
    <mergeCell ref="B7:B8"/>
    <mergeCell ref="C7:C8"/>
    <mergeCell ref="D7:E8"/>
    <mergeCell ref="F7:F8"/>
    <mergeCell ref="G7:G8"/>
    <mergeCell ref="H7:H8"/>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workbookViewId="0">
      <selection activeCell="E9" sqref="E9:E28"/>
    </sheetView>
  </sheetViews>
  <sheetFormatPr defaultRowHeight="12.75" x14ac:dyDescent="0.2"/>
  <cols>
    <col min="1" max="1" width="6.7109375" style="128" customWidth="1"/>
    <col min="2" max="2" width="35.85546875" style="128" customWidth="1"/>
    <col min="3" max="3" width="10.140625" style="128" customWidth="1"/>
    <col min="4" max="5" width="9.140625" style="128"/>
    <col min="6" max="6" width="16.140625" style="128" customWidth="1"/>
    <col min="7" max="7" width="9.140625" style="128"/>
    <col min="8" max="8" width="13.140625" style="128" customWidth="1"/>
    <col min="9" max="16384" width="9.140625" style="128"/>
  </cols>
  <sheetData>
    <row r="1" spans="1:8" ht="20.25" x14ac:dyDescent="0.3">
      <c r="A1" s="194" t="s">
        <v>1577</v>
      </c>
      <c r="B1" s="194"/>
      <c r="C1" s="194"/>
      <c r="D1" s="194"/>
      <c r="E1" s="194"/>
      <c r="F1" s="194"/>
      <c r="G1" s="194"/>
      <c r="H1" s="194"/>
    </row>
    <row r="2" spans="1:8" ht="12.75" customHeight="1" x14ac:dyDescent="0.3">
      <c r="A2" s="170"/>
      <c r="B2" s="170"/>
      <c r="C2" s="155"/>
      <c r="D2" s="156"/>
      <c r="E2" s="156"/>
      <c r="F2" s="156"/>
      <c r="G2" s="156"/>
      <c r="H2" s="156"/>
    </row>
    <row r="3" spans="1:8" ht="21" customHeight="1" x14ac:dyDescent="0.2">
      <c r="A3" s="196" t="s">
        <v>250</v>
      </c>
      <c r="B3" s="196"/>
      <c r="C3" s="196"/>
      <c r="D3" s="156"/>
      <c r="E3" s="156"/>
      <c r="F3" s="156"/>
      <c r="G3" s="156"/>
      <c r="H3" s="156"/>
    </row>
    <row r="4" spans="1:8" ht="12.75" customHeight="1" x14ac:dyDescent="0.3">
      <c r="B4" s="170"/>
      <c r="C4" s="156"/>
      <c r="D4" s="156"/>
      <c r="E4" s="156"/>
      <c r="F4" s="156"/>
      <c r="G4" s="156"/>
      <c r="H4" s="156"/>
    </row>
    <row r="5" spans="1:8" ht="45" customHeight="1" x14ac:dyDescent="0.2">
      <c r="A5" s="209" t="s">
        <v>1394</v>
      </c>
      <c r="B5" s="209"/>
      <c r="C5" s="209"/>
      <c r="D5" s="209"/>
      <c r="E5" s="209"/>
      <c r="F5" s="209"/>
      <c r="G5" s="209"/>
      <c r="H5" s="209"/>
    </row>
    <row r="6" spans="1:8" ht="12.75" customHeight="1" x14ac:dyDescent="0.3">
      <c r="B6" s="170"/>
      <c r="C6" s="156"/>
      <c r="D6" s="156"/>
      <c r="E6" s="156"/>
      <c r="F6" s="156"/>
      <c r="G6" s="156"/>
      <c r="H6" s="156"/>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x14ac:dyDescent="0.2">
      <c r="A9" s="5">
        <v>1</v>
      </c>
      <c r="B9" s="14" t="s">
        <v>1439</v>
      </c>
      <c r="C9" s="51">
        <v>1</v>
      </c>
      <c r="D9" s="52" t="s">
        <v>178</v>
      </c>
      <c r="E9" s="20">
        <v>154.72</v>
      </c>
      <c r="F9" s="67">
        <f>C9*E9</f>
        <v>154.72</v>
      </c>
      <c r="G9" s="19">
        <f>'Общий прайс лист'!$C$21</f>
        <v>0</v>
      </c>
      <c r="H9" s="67">
        <f>F9*(100-G9)/100</f>
        <v>154.72</v>
      </c>
    </row>
    <row r="10" spans="1:8" x14ac:dyDescent="0.2">
      <c r="A10" s="5">
        <v>2</v>
      </c>
      <c r="B10" s="13" t="s">
        <v>1440</v>
      </c>
      <c r="C10" s="51">
        <v>1</v>
      </c>
      <c r="D10" s="52" t="s">
        <v>178</v>
      </c>
      <c r="E10" s="20">
        <v>193.4</v>
      </c>
      <c r="F10" s="67">
        <f t="shared" ref="F10:F28" si="0">C10*E10</f>
        <v>193.4</v>
      </c>
      <c r="G10" s="19">
        <f>'Общий прайс лист'!$C$21</f>
        <v>0</v>
      </c>
      <c r="H10" s="67">
        <f t="shared" ref="H10:H28" si="1">F10*(100-G10)/100</f>
        <v>193.4</v>
      </c>
    </row>
    <row r="11" spans="1:8" x14ac:dyDescent="0.2">
      <c r="A11" s="5">
        <v>3</v>
      </c>
      <c r="B11" s="13" t="s">
        <v>1441</v>
      </c>
      <c r="C11" s="51">
        <v>1</v>
      </c>
      <c r="D11" s="52" t="s">
        <v>178</v>
      </c>
      <c r="E11" s="20">
        <v>247.55</v>
      </c>
      <c r="F11" s="67">
        <f t="shared" si="0"/>
        <v>247.55</v>
      </c>
      <c r="G11" s="19">
        <f>'Общий прайс лист'!$C$21</f>
        <v>0</v>
      </c>
      <c r="H11" s="67">
        <f t="shared" si="1"/>
        <v>247.55</v>
      </c>
    </row>
    <row r="12" spans="1:8" x14ac:dyDescent="0.2">
      <c r="A12" s="5">
        <v>4</v>
      </c>
      <c r="B12" s="13" t="s">
        <v>1442</v>
      </c>
      <c r="C12" s="51">
        <v>1</v>
      </c>
      <c r="D12" s="52" t="s">
        <v>178</v>
      </c>
      <c r="E12" s="20">
        <v>309.44</v>
      </c>
      <c r="F12" s="67">
        <f t="shared" si="0"/>
        <v>309.44</v>
      </c>
      <c r="G12" s="19">
        <f>'Общий прайс лист'!$C$21</f>
        <v>0</v>
      </c>
      <c r="H12" s="67">
        <f t="shared" si="1"/>
        <v>309.44</v>
      </c>
    </row>
    <row r="13" spans="1:8" x14ac:dyDescent="0.2">
      <c r="A13" s="5">
        <v>5</v>
      </c>
      <c r="B13" s="13" t="s">
        <v>1443</v>
      </c>
      <c r="C13" s="51">
        <v>1</v>
      </c>
      <c r="D13" s="52" t="s">
        <v>178</v>
      </c>
      <c r="E13" s="20">
        <v>348.12</v>
      </c>
      <c r="F13" s="67">
        <f t="shared" si="0"/>
        <v>348.12</v>
      </c>
      <c r="G13" s="19">
        <f>'Общий прайс лист'!$C$21</f>
        <v>0</v>
      </c>
      <c r="H13" s="67">
        <f t="shared" si="1"/>
        <v>348.12</v>
      </c>
    </row>
    <row r="14" spans="1:8" x14ac:dyDescent="0.2">
      <c r="A14" s="5">
        <v>6</v>
      </c>
      <c r="B14" s="13" t="s">
        <v>1444</v>
      </c>
      <c r="C14" s="51">
        <v>1</v>
      </c>
      <c r="D14" s="52" t="s">
        <v>178</v>
      </c>
      <c r="E14" s="20">
        <v>386.8</v>
      </c>
      <c r="F14" s="67">
        <f t="shared" si="0"/>
        <v>386.8</v>
      </c>
      <c r="G14" s="19">
        <f>'Общий прайс лист'!$C$21</f>
        <v>0</v>
      </c>
      <c r="H14" s="67">
        <f t="shared" si="1"/>
        <v>386.8</v>
      </c>
    </row>
    <row r="15" spans="1:8" x14ac:dyDescent="0.2">
      <c r="A15" s="5">
        <v>7</v>
      </c>
      <c r="B15" s="22" t="s">
        <v>1445</v>
      </c>
      <c r="C15" s="51">
        <v>1</v>
      </c>
      <c r="D15" s="63" t="s">
        <v>178</v>
      </c>
      <c r="E15" s="20">
        <v>433.22</v>
      </c>
      <c r="F15" s="67">
        <f t="shared" si="0"/>
        <v>433.22</v>
      </c>
      <c r="G15" s="19">
        <f>'Общий прайс лист'!$C$21</f>
        <v>0</v>
      </c>
      <c r="H15" s="67">
        <f t="shared" si="1"/>
        <v>433.22</v>
      </c>
    </row>
    <row r="16" spans="1:8" x14ac:dyDescent="0.2">
      <c r="A16" s="5">
        <v>8</v>
      </c>
      <c r="B16" s="64" t="s">
        <v>1446</v>
      </c>
      <c r="C16" s="53">
        <v>1</v>
      </c>
      <c r="D16" s="54" t="s">
        <v>178</v>
      </c>
      <c r="E16" s="58">
        <v>457.22</v>
      </c>
      <c r="F16" s="67">
        <f t="shared" si="0"/>
        <v>457.22</v>
      </c>
      <c r="G16" s="19">
        <f>'Общий прайс лист'!$C$21</f>
        <v>0</v>
      </c>
      <c r="H16" s="67">
        <f t="shared" si="1"/>
        <v>457.22</v>
      </c>
    </row>
    <row r="17" spans="1:8" x14ac:dyDescent="0.2">
      <c r="A17" s="5">
        <v>9</v>
      </c>
      <c r="B17" s="64" t="s">
        <v>1447</v>
      </c>
      <c r="C17" s="53">
        <v>1</v>
      </c>
      <c r="D17" s="54" t="s">
        <v>178</v>
      </c>
      <c r="E17" s="58">
        <v>515.28</v>
      </c>
      <c r="F17" s="67">
        <f t="shared" si="0"/>
        <v>515.28</v>
      </c>
      <c r="G17" s="19">
        <f>'Общий прайс лист'!$C$21</f>
        <v>0</v>
      </c>
      <c r="H17" s="67">
        <f t="shared" si="1"/>
        <v>515.28</v>
      </c>
    </row>
    <row r="18" spans="1:8" x14ac:dyDescent="0.2">
      <c r="A18" s="5">
        <v>10</v>
      </c>
      <c r="B18" s="64" t="s">
        <v>1448</v>
      </c>
      <c r="C18" s="53">
        <v>1</v>
      </c>
      <c r="D18" s="54" t="s">
        <v>178</v>
      </c>
      <c r="E18" s="58">
        <v>580.6</v>
      </c>
      <c r="F18" s="67">
        <f t="shared" si="0"/>
        <v>580.6</v>
      </c>
      <c r="G18" s="19">
        <f>'Общий прайс лист'!$C$21</f>
        <v>0</v>
      </c>
      <c r="H18" s="67">
        <f t="shared" si="1"/>
        <v>580.6</v>
      </c>
    </row>
    <row r="19" spans="1:8" x14ac:dyDescent="0.2">
      <c r="A19" s="5">
        <v>11</v>
      </c>
      <c r="B19" s="64" t="s">
        <v>1449</v>
      </c>
      <c r="C19" s="53">
        <v>1</v>
      </c>
      <c r="D19" s="54" t="s">
        <v>178</v>
      </c>
      <c r="E19" s="58">
        <v>653.16999999999996</v>
      </c>
      <c r="F19" s="67">
        <f t="shared" si="0"/>
        <v>653.16999999999996</v>
      </c>
      <c r="G19" s="19">
        <f>'Общий прайс лист'!$C$21</f>
        <v>0</v>
      </c>
      <c r="H19" s="67">
        <f t="shared" si="1"/>
        <v>653.16999999999996</v>
      </c>
    </row>
    <row r="20" spans="1:8" x14ac:dyDescent="0.2">
      <c r="A20" s="5">
        <v>12</v>
      </c>
      <c r="B20" s="13" t="s">
        <v>1450</v>
      </c>
      <c r="C20" s="51">
        <v>1</v>
      </c>
      <c r="D20" s="52" t="s">
        <v>178</v>
      </c>
      <c r="E20" s="20">
        <v>725.74</v>
      </c>
      <c r="F20" s="67">
        <f t="shared" si="0"/>
        <v>725.74</v>
      </c>
      <c r="G20" s="19">
        <f>'Общий прайс лист'!$C$21</f>
        <v>0</v>
      </c>
      <c r="H20" s="67">
        <f t="shared" si="1"/>
        <v>725.74</v>
      </c>
    </row>
    <row r="21" spans="1:8" x14ac:dyDescent="0.2">
      <c r="A21" s="5">
        <v>13</v>
      </c>
      <c r="B21" s="13" t="s">
        <v>1451</v>
      </c>
      <c r="C21" s="51">
        <v>1</v>
      </c>
      <c r="D21" s="52" t="s">
        <v>178</v>
      </c>
      <c r="E21" s="20">
        <v>812.83</v>
      </c>
      <c r="F21" s="67">
        <f t="shared" si="0"/>
        <v>812.83</v>
      </c>
      <c r="G21" s="19">
        <f>'Общий прайс лист'!$C$21</f>
        <v>0</v>
      </c>
      <c r="H21" s="67">
        <f t="shared" si="1"/>
        <v>812.83</v>
      </c>
    </row>
    <row r="22" spans="1:8" x14ac:dyDescent="0.2">
      <c r="A22" s="5">
        <v>14</v>
      </c>
      <c r="B22" s="13" t="s">
        <v>1452</v>
      </c>
      <c r="C22" s="51">
        <v>1</v>
      </c>
      <c r="D22" s="52" t="s">
        <v>178</v>
      </c>
      <c r="E22" s="20">
        <v>914.44</v>
      </c>
      <c r="F22" s="67">
        <f t="shared" si="0"/>
        <v>914.44</v>
      </c>
      <c r="G22" s="19">
        <f>'Общий прайс лист'!$C$21</f>
        <v>0</v>
      </c>
      <c r="H22" s="67">
        <f t="shared" si="1"/>
        <v>914.44</v>
      </c>
    </row>
    <row r="23" spans="1:8" x14ac:dyDescent="0.2">
      <c r="A23" s="5">
        <v>15</v>
      </c>
      <c r="B23" s="13" t="s">
        <v>1453</v>
      </c>
      <c r="C23" s="51">
        <v>1</v>
      </c>
      <c r="D23" s="52" t="s">
        <v>178</v>
      </c>
      <c r="E23" s="20">
        <v>1053.0899999999999</v>
      </c>
      <c r="F23" s="67">
        <f t="shared" si="0"/>
        <v>1053.0899999999999</v>
      </c>
      <c r="G23" s="19">
        <f>'Общий прайс лист'!$C$21</f>
        <v>0</v>
      </c>
      <c r="H23" s="67">
        <f t="shared" si="1"/>
        <v>1053.0899999999999</v>
      </c>
    </row>
    <row r="24" spans="1:8" x14ac:dyDescent="0.2">
      <c r="A24" s="5">
        <v>16</v>
      </c>
      <c r="B24" s="13" t="s">
        <v>1454</v>
      </c>
      <c r="C24" s="51">
        <v>1</v>
      </c>
      <c r="D24" s="52" t="s">
        <v>178</v>
      </c>
      <c r="E24" s="20">
        <v>605.38</v>
      </c>
      <c r="F24" s="67">
        <f t="shared" si="0"/>
        <v>605.38</v>
      </c>
      <c r="G24" s="19">
        <f>'Общий прайс лист'!$C$21</f>
        <v>0</v>
      </c>
      <c r="H24" s="67">
        <f t="shared" si="1"/>
        <v>605.38</v>
      </c>
    </row>
    <row r="25" spans="1:8" x14ac:dyDescent="0.2">
      <c r="A25" s="5">
        <v>17</v>
      </c>
      <c r="B25" s="13" t="s">
        <v>1455</v>
      </c>
      <c r="C25" s="51">
        <v>1</v>
      </c>
      <c r="D25" s="52" t="s">
        <v>178</v>
      </c>
      <c r="E25" s="20">
        <v>682.12</v>
      </c>
      <c r="F25" s="67">
        <f t="shared" si="0"/>
        <v>682.12</v>
      </c>
      <c r="G25" s="19">
        <f>'Общий прайс лист'!$C$21</f>
        <v>0</v>
      </c>
      <c r="H25" s="67">
        <f t="shared" si="1"/>
        <v>682.12</v>
      </c>
    </row>
    <row r="26" spans="1:8" x14ac:dyDescent="0.2">
      <c r="A26" s="5">
        <v>18</v>
      </c>
      <c r="B26" s="14" t="s">
        <v>1456</v>
      </c>
      <c r="C26" s="51">
        <v>1</v>
      </c>
      <c r="D26" s="52" t="s">
        <v>178</v>
      </c>
      <c r="E26" s="20">
        <v>767.38</v>
      </c>
      <c r="F26" s="67">
        <f t="shared" si="0"/>
        <v>767.38</v>
      </c>
      <c r="G26" s="19">
        <f>'Общий прайс лист'!$C$21</f>
        <v>0</v>
      </c>
      <c r="H26" s="67">
        <f t="shared" si="1"/>
        <v>767.38</v>
      </c>
    </row>
    <row r="27" spans="1:8" x14ac:dyDescent="0.2">
      <c r="A27" s="5">
        <v>19</v>
      </c>
      <c r="B27" s="14" t="s">
        <v>1457</v>
      </c>
      <c r="C27" s="51">
        <v>1</v>
      </c>
      <c r="D27" s="52" t="s">
        <v>178</v>
      </c>
      <c r="E27" s="20">
        <v>852.65</v>
      </c>
      <c r="F27" s="67">
        <f t="shared" si="0"/>
        <v>852.65</v>
      </c>
      <c r="G27" s="19">
        <f>'Общий прайс лист'!$C$21</f>
        <v>0</v>
      </c>
      <c r="H27" s="67">
        <f t="shared" si="1"/>
        <v>852.65</v>
      </c>
    </row>
    <row r="28" spans="1:8" x14ac:dyDescent="0.2">
      <c r="A28" s="5">
        <v>20</v>
      </c>
      <c r="B28" s="14" t="s">
        <v>1458</v>
      </c>
      <c r="C28" s="51">
        <v>1</v>
      </c>
      <c r="D28" s="52" t="s">
        <v>178</v>
      </c>
      <c r="E28" s="20">
        <v>954.97</v>
      </c>
      <c r="F28" s="67">
        <f t="shared" si="0"/>
        <v>954.97</v>
      </c>
      <c r="G28" s="19">
        <f>'Общий прайс лист'!$C$21</f>
        <v>0</v>
      </c>
      <c r="H28" s="67">
        <f t="shared" si="1"/>
        <v>954.97</v>
      </c>
    </row>
    <row r="30" spans="1:8" ht="15" x14ac:dyDescent="0.2">
      <c r="B30" s="15" t="s">
        <v>588</v>
      </c>
    </row>
    <row r="31" spans="1:8" ht="15" x14ac:dyDescent="0.2">
      <c r="B31" s="15"/>
    </row>
    <row r="32" spans="1:8" ht="15" x14ac:dyDescent="0.2">
      <c r="B32" s="15" t="s">
        <v>249</v>
      </c>
      <c r="C32" s="86">
        <f>'Общий прайс лист'!$B$3</f>
        <v>45404</v>
      </c>
    </row>
    <row r="33" spans="2:2" ht="15" x14ac:dyDescent="0.25">
      <c r="B33" s="16"/>
    </row>
    <row r="34" spans="2:2" ht="15" x14ac:dyDescent="0.25">
      <c r="B34" s="16" t="s">
        <v>179</v>
      </c>
    </row>
  </sheetData>
  <mergeCells count="10">
    <mergeCell ref="A1:H1"/>
    <mergeCell ref="A3:C3"/>
    <mergeCell ref="A5:H5"/>
    <mergeCell ref="A7:A8"/>
    <mergeCell ref="B7:B8"/>
    <mergeCell ref="C7:C8"/>
    <mergeCell ref="D7:E8"/>
    <mergeCell ref="F7:F8"/>
    <mergeCell ref="G7:G8"/>
    <mergeCell ref="H7:H8"/>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topLeftCell="A16" workbookViewId="0">
      <selection activeCell="D31" sqref="D31:D50"/>
    </sheetView>
  </sheetViews>
  <sheetFormatPr defaultRowHeight="12.75" x14ac:dyDescent="0.2"/>
  <cols>
    <col min="1" max="1" width="6.7109375" customWidth="1"/>
    <col min="2" max="2" width="33.7109375" customWidth="1"/>
    <col min="3" max="3" width="9.7109375" customWidth="1"/>
    <col min="4" max="5" width="10.28515625" bestFit="1" customWidth="1"/>
    <col min="6" max="6" width="11.85546875" customWidth="1"/>
  </cols>
  <sheetData>
    <row r="1" spans="1:6" ht="20.25" x14ac:dyDescent="0.2">
      <c r="A1" s="226" t="s">
        <v>1579</v>
      </c>
      <c r="B1" s="226"/>
      <c r="C1" s="226"/>
      <c r="D1" s="226"/>
      <c r="E1" s="226"/>
      <c r="F1" s="226"/>
    </row>
    <row r="2" spans="1:6" ht="12.75" customHeight="1" x14ac:dyDescent="0.3">
      <c r="B2" s="17"/>
      <c r="C2" s="17"/>
      <c r="D2" s="17"/>
      <c r="E2" s="17"/>
      <c r="F2" s="17"/>
    </row>
    <row r="3" spans="1:6" ht="18.75" customHeight="1" x14ac:dyDescent="0.3">
      <c r="A3" s="196" t="s">
        <v>250</v>
      </c>
      <c r="B3" s="196"/>
      <c r="C3" s="196"/>
      <c r="D3" s="17"/>
      <c r="E3" s="17"/>
      <c r="F3" s="17"/>
    </row>
    <row r="4" spans="1:6" ht="12.75" customHeight="1" x14ac:dyDescent="0.3">
      <c r="B4" s="17"/>
      <c r="C4" s="17"/>
      <c r="D4" s="17"/>
      <c r="E4" s="17"/>
      <c r="F4" s="17"/>
    </row>
    <row r="5" spans="1:6" ht="72" customHeight="1" x14ac:dyDescent="0.2">
      <c r="A5" s="209" t="s">
        <v>1676</v>
      </c>
      <c r="B5" s="209"/>
      <c r="C5" s="209"/>
      <c r="D5" s="209"/>
      <c r="E5" s="209"/>
      <c r="F5" s="209"/>
    </row>
    <row r="6" spans="1:6" ht="12.75" customHeight="1" x14ac:dyDescent="0.3">
      <c r="B6" s="17"/>
      <c r="C6" s="17"/>
      <c r="D6" s="17"/>
      <c r="E6" s="17"/>
      <c r="F6" s="17"/>
    </row>
    <row r="7" spans="1:6" ht="12.75" customHeight="1" x14ac:dyDescent="0.2">
      <c r="A7" s="197" t="s">
        <v>84</v>
      </c>
      <c r="B7" s="198" t="s">
        <v>0</v>
      </c>
      <c r="C7" s="197" t="s">
        <v>85</v>
      </c>
      <c r="D7" s="198" t="s">
        <v>1</v>
      </c>
      <c r="E7" s="197" t="s">
        <v>86</v>
      </c>
      <c r="F7" s="197" t="s">
        <v>177</v>
      </c>
    </row>
    <row r="8" spans="1:6" x14ac:dyDescent="0.2">
      <c r="A8" s="198"/>
      <c r="B8" s="198"/>
      <c r="C8" s="198"/>
      <c r="D8" s="198"/>
      <c r="E8" s="198"/>
      <c r="F8" s="197"/>
    </row>
    <row r="9" spans="1:6" ht="15" customHeight="1" x14ac:dyDescent="0.2">
      <c r="A9" s="206" t="s">
        <v>835</v>
      </c>
      <c r="B9" s="207"/>
      <c r="C9" s="207"/>
      <c r="D9" s="207"/>
      <c r="E9" s="207"/>
      <c r="F9" s="208"/>
    </row>
    <row r="10" spans="1:6" x14ac:dyDescent="0.2">
      <c r="A10" s="21">
        <v>1</v>
      </c>
      <c r="B10" s="14" t="s">
        <v>1209</v>
      </c>
      <c r="C10" s="56" t="s">
        <v>190</v>
      </c>
      <c r="D10" s="46">
        <v>288.8</v>
      </c>
      <c r="E10" s="57">
        <f>'Общий прайс лист'!$C$22</f>
        <v>0</v>
      </c>
      <c r="F10" s="101">
        <f>D10*(100-E10)/100</f>
        <v>288.8</v>
      </c>
    </row>
    <row r="11" spans="1:6" x14ac:dyDescent="0.2">
      <c r="A11" s="21">
        <v>2</v>
      </c>
      <c r="B11" s="14" t="s">
        <v>1210</v>
      </c>
      <c r="C11" s="56" t="s">
        <v>190</v>
      </c>
      <c r="D11" s="46">
        <v>243.1</v>
      </c>
      <c r="E11" s="57">
        <f>'Общий прайс лист'!$C$22</f>
        <v>0</v>
      </c>
      <c r="F11" s="101">
        <f t="shared" ref="F11:F18" si="0">D11*(100-E11)/100</f>
        <v>243.1</v>
      </c>
    </row>
    <row r="12" spans="1:6" x14ac:dyDescent="0.2">
      <c r="A12" s="21">
        <v>3</v>
      </c>
      <c r="B12" s="14" t="s">
        <v>1211</v>
      </c>
      <c r="C12" s="56" t="s">
        <v>190</v>
      </c>
      <c r="D12" s="46">
        <v>357.5</v>
      </c>
      <c r="E12" s="57">
        <f>'Общий прайс лист'!$C$22</f>
        <v>0</v>
      </c>
      <c r="F12" s="101">
        <f t="shared" si="0"/>
        <v>357.5</v>
      </c>
    </row>
    <row r="13" spans="1:6" x14ac:dyDescent="0.2">
      <c r="A13" s="21">
        <v>4</v>
      </c>
      <c r="B13" s="14" t="s">
        <v>1192</v>
      </c>
      <c r="C13" s="56" t="s">
        <v>190</v>
      </c>
      <c r="D13" s="46">
        <v>347.66</v>
      </c>
      <c r="E13" s="57">
        <f>'Общий прайс лист'!$C$22</f>
        <v>0</v>
      </c>
      <c r="F13" s="101">
        <f t="shared" si="0"/>
        <v>347.66</v>
      </c>
    </row>
    <row r="14" spans="1:6" x14ac:dyDescent="0.2">
      <c r="A14" s="21">
        <v>5</v>
      </c>
      <c r="B14" s="14" t="s">
        <v>1193</v>
      </c>
      <c r="C14" s="56" t="s">
        <v>190</v>
      </c>
      <c r="D14" s="46">
        <v>440.01</v>
      </c>
      <c r="E14" s="57">
        <f>'Общий прайс лист'!$C$22</f>
        <v>0</v>
      </c>
      <c r="F14" s="101">
        <f t="shared" si="0"/>
        <v>440.01</v>
      </c>
    </row>
    <row r="15" spans="1:6" x14ac:dyDescent="0.2">
      <c r="A15" s="21">
        <v>6</v>
      </c>
      <c r="B15" s="14" t="s">
        <v>1194</v>
      </c>
      <c r="C15" s="56" t="s">
        <v>190</v>
      </c>
      <c r="D15" s="105">
        <v>543.22</v>
      </c>
      <c r="E15" s="57">
        <f>'Общий прайс лист'!$C$22</f>
        <v>0</v>
      </c>
      <c r="F15" s="101">
        <f t="shared" si="0"/>
        <v>543.22</v>
      </c>
    </row>
    <row r="16" spans="1:6" x14ac:dyDescent="0.2">
      <c r="A16" s="21">
        <v>7</v>
      </c>
      <c r="B16" s="14" t="s">
        <v>1195</v>
      </c>
      <c r="C16" s="56" t="s">
        <v>190</v>
      </c>
      <c r="D16" s="105">
        <v>681.41</v>
      </c>
      <c r="E16" s="57">
        <f>'Общий прайс лист'!$C$22</f>
        <v>0</v>
      </c>
      <c r="F16" s="101">
        <f t="shared" si="0"/>
        <v>681.41</v>
      </c>
    </row>
    <row r="17" spans="1:6" x14ac:dyDescent="0.2">
      <c r="A17" s="21">
        <v>8</v>
      </c>
      <c r="B17" s="14" t="s">
        <v>1196</v>
      </c>
      <c r="C17" s="56" t="s">
        <v>190</v>
      </c>
      <c r="D17" s="105">
        <v>862.41</v>
      </c>
      <c r="E17" s="57">
        <f>'Общий прайс лист'!$C$22</f>
        <v>0</v>
      </c>
      <c r="F17" s="101">
        <f t="shared" si="0"/>
        <v>862.41</v>
      </c>
    </row>
    <row r="18" spans="1:6" x14ac:dyDescent="0.2">
      <c r="A18" s="21">
        <v>9</v>
      </c>
      <c r="B18" s="14" t="s">
        <v>1197</v>
      </c>
      <c r="C18" s="56" t="s">
        <v>190</v>
      </c>
      <c r="D18" s="106">
        <v>1064.71</v>
      </c>
      <c r="E18" s="57">
        <f>'Общий прайс лист'!$C$22</f>
        <v>0</v>
      </c>
      <c r="F18" s="101">
        <f t="shared" si="0"/>
        <v>1064.71</v>
      </c>
    </row>
    <row r="19" spans="1:6" x14ac:dyDescent="0.2">
      <c r="A19" s="21">
        <v>10</v>
      </c>
      <c r="B19" s="14" t="s">
        <v>1198</v>
      </c>
      <c r="C19" s="56" t="s">
        <v>190</v>
      </c>
      <c r="D19" s="106">
        <v>1261.43</v>
      </c>
      <c r="E19" s="57">
        <f>'Общий прайс лист'!$C$22</f>
        <v>0</v>
      </c>
      <c r="F19" s="101">
        <f>D19*(100-E19)/100</f>
        <v>1261.43</v>
      </c>
    </row>
    <row r="20" spans="1:6" x14ac:dyDescent="0.2">
      <c r="A20" s="21">
        <v>11</v>
      </c>
      <c r="B20" s="14" t="s">
        <v>1199</v>
      </c>
      <c r="C20" s="56" t="s">
        <v>190</v>
      </c>
      <c r="D20" s="106">
        <v>1601.49</v>
      </c>
      <c r="E20" s="57">
        <f>'Общий прайс лист'!$C$22</f>
        <v>0</v>
      </c>
      <c r="F20" s="101">
        <f t="shared" ref="F20:F28" si="1">D20*(100-E20)/100</f>
        <v>1601.49</v>
      </c>
    </row>
    <row r="21" spans="1:6" x14ac:dyDescent="0.2">
      <c r="A21" s="21">
        <v>12</v>
      </c>
      <c r="B21" s="14" t="s">
        <v>1200</v>
      </c>
      <c r="C21" s="56" t="s">
        <v>190</v>
      </c>
      <c r="D21" s="106">
        <v>2026.89</v>
      </c>
      <c r="E21" s="57">
        <f>'Общий прайс лист'!$C$22</f>
        <v>0</v>
      </c>
      <c r="F21" s="101">
        <f t="shared" si="1"/>
        <v>2026.89</v>
      </c>
    </row>
    <row r="22" spans="1:6" x14ac:dyDescent="0.2">
      <c r="A22" s="21">
        <v>13</v>
      </c>
      <c r="B22" s="14" t="s">
        <v>1201</v>
      </c>
      <c r="C22" s="56" t="s">
        <v>190</v>
      </c>
      <c r="D22" s="106">
        <v>2502.33</v>
      </c>
      <c r="E22" s="57">
        <f>'Общий прайс лист'!$C$22</f>
        <v>0</v>
      </c>
      <c r="F22" s="101">
        <f t="shared" si="1"/>
        <v>2502.33</v>
      </c>
    </row>
    <row r="23" spans="1:6" x14ac:dyDescent="0.2">
      <c r="A23" s="21">
        <v>14</v>
      </c>
      <c r="B23" s="14" t="s">
        <v>1202</v>
      </c>
      <c r="C23" s="56" t="s">
        <v>190</v>
      </c>
      <c r="D23" s="106">
        <v>3138.92</v>
      </c>
      <c r="E23" s="57">
        <f>'Общий прайс лист'!$C$22</f>
        <v>0</v>
      </c>
      <c r="F23" s="101">
        <f t="shared" si="1"/>
        <v>3138.92</v>
      </c>
    </row>
    <row r="24" spans="1:6" x14ac:dyDescent="0.2">
      <c r="A24" s="21">
        <v>15</v>
      </c>
      <c r="B24" s="14" t="s">
        <v>1203</v>
      </c>
      <c r="C24" s="56" t="s">
        <v>190</v>
      </c>
      <c r="D24" s="48">
        <v>3972.7</v>
      </c>
      <c r="E24" s="57">
        <f>'Общий прайс лист'!$C$22</f>
        <v>0</v>
      </c>
      <c r="F24" s="101">
        <f t="shared" si="1"/>
        <v>3972.7</v>
      </c>
    </row>
    <row r="25" spans="1:6" x14ac:dyDescent="0.2">
      <c r="A25" s="21">
        <v>16</v>
      </c>
      <c r="B25" s="14" t="s">
        <v>1204</v>
      </c>
      <c r="C25" s="56" t="s">
        <v>190</v>
      </c>
      <c r="D25" s="48">
        <v>5899.83</v>
      </c>
      <c r="E25" s="57">
        <f>'Общий прайс лист'!$C$22</f>
        <v>0</v>
      </c>
      <c r="F25" s="101">
        <f t="shared" si="1"/>
        <v>5899.83</v>
      </c>
    </row>
    <row r="26" spans="1:6" x14ac:dyDescent="0.2">
      <c r="A26" s="21">
        <v>17</v>
      </c>
      <c r="B26" s="14" t="s">
        <v>1205</v>
      </c>
      <c r="C26" s="56" t="s">
        <v>190</v>
      </c>
      <c r="D26" s="48">
        <v>7490.36</v>
      </c>
      <c r="E26" s="57">
        <f>'Общий прайс лист'!$C$22</f>
        <v>0</v>
      </c>
      <c r="F26" s="101">
        <f t="shared" si="1"/>
        <v>7490.36</v>
      </c>
    </row>
    <row r="27" spans="1:6" x14ac:dyDescent="0.2">
      <c r="A27" s="21">
        <v>18</v>
      </c>
      <c r="B27" s="14" t="s">
        <v>1206</v>
      </c>
      <c r="C27" s="56" t="s">
        <v>190</v>
      </c>
      <c r="D27" s="48">
        <v>9479.99</v>
      </c>
      <c r="E27" s="57">
        <f>'Общий прайс лист'!$C$22</f>
        <v>0</v>
      </c>
      <c r="F27" s="101">
        <f t="shared" si="1"/>
        <v>9479.99</v>
      </c>
    </row>
    <row r="28" spans="1:6" x14ac:dyDescent="0.2">
      <c r="A28" s="21">
        <v>19</v>
      </c>
      <c r="B28" s="14" t="s">
        <v>1207</v>
      </c>
      <c r="C28" s="56" t="s">
        <v>190</v>
      </c>
      <c r="D28" s="48">
        <v>11703.69</v>
      </c>
      <c r="E28" s="57">
        <f>'Общий прайс лист'!$C$22</f>
        <v>0</v>
      </c>
      <c r="F28" s="101">
        <f t="shared" si="1"/>
        <v>11703.69</v>
      </c>
    </row>
    <row r="29" spans="1:6" x14ac:dyDescent="0.2">
      <c r="A29" s="21">
        <v>20</v>
      </c>
      <c r="B29" s="14" t="s">
        <v>1208</v>
      </c>
      <c r="C29" s="56" t="s">
        <v>190</v>
      </c>
      <c r="D29" s="48">
        <v>14681.11</v>
      </c>
      <c r="E29" s="57">
        <f>'Общий прайс лист'!$C$22</f>
        <v>0</v>
      </c>
      <c r="F29" s="101">
        <f t="shared" ref="F29:F50" si="2">D29*(100-E29)/100</f>
        <v>14681.11</v>
      </c>
    </row>
    <row r="30" spans="1:6" x14ac:dyDescent="0.2">
      <c r="A30" s="206" t="s">
        <v>836</v>
      </c>
      <c r="B30" s="207"/>
      <c r="C30" s="207"/>
      <c r="D30" s="207"/>
      <c r="E30" s="207"/>
      <c r="F30" s="208"/>
    </row>
    <row r="31" spans="1:6" x14ac:dyDescent="0.2">
      <c r="A31" s="21">
        <v>21</v>
      </c>
      <c r="B31" s="14" t="s">
        <v>1229</v>
      </c>
      <c r="C31" s="56" t="s">
        <v>190</v>
      </c>
      <c r="D31" s="48">
        <v>384</v>
      </c>
      <c r="E31" s="57">
        <f>'Общий прайс лист'!$C$22</f>
        <v>0</v>
      </c>
      <c r="F31" s="101">
        <f t="shared" si="2"/>
        <v>384</v>
      </c>
    </row>
    <row r="32" spans="1:6" x14ac:dyDescent="0.2">
      <c r="A32" s="21">
        <v>22</v>
      </c>
      <c r="B32" s="14" t="s">
        <v>1230</v>
      </c>
      <c r="C32" s="56" t="s">
        <v>190</v>
      </c>
      <c r="D32" s="48">
        <v>422.4</v>
      </c>
      <c r="E32" s="57">
        <f>'Общий прайс лист'!$C$22</f>
        <v>0</v>
      </c>
      <c r="F32" s="101">
        <f t="shared" si="2"/>
        <v>422.4</v>
      </c>
    </row>
    <row r="33" spans="1:6" x14ac:dyDescent="0.2">
      <c r="A33" s="21">
        <v>23</v>
      </c>
      <c r="B33" s="14" t="s">
        <v>1231</v>
      </c>
      <c r="C33" s="56" t="s">
        <v>190</v>
      </c>
      <c r="D33" s="48">
        <v>587.4</v>
      </c>
      <c r="E33" s="57">
        <f>'Общий прайс лист'!$C$22</f>
        <v>0</v>
      </c>
      <c r="F33" s="101">
        <f t="shared" si="2"/>
        <v>587.4</v>
      </c>
    </row>
    <row r="34" spans="1:6" x14ac:dyDescent="0.2">
      <c r="A34" s="21">
        <v>24</v>
      </c>
      <c r="B34" s="14" t="s">
        <v>1212</v>
      </c>
      <c r="C34" s="56" t="s">
        <v>190</v>
      </c>
      <c r="D34" s="48">
        <v>681.69</v>
      </c>
      <c r="E34" s="57">
        <f>'Общий прайс лист'!$C$22</f>
        <v>0</v>
      </c>
      <c r="F34" s="101">
        <f t="shared" si="2"/>
        <v>681.69</v>
      </c>
    </row>
    <row r="35" spans="1:6" x14ac:dyDescent="0.2">
      <c r="A35" s="21">
        <v>25</v>
      </c>
      <c r="B35" s="14" t="s">
        <v>1213</v>
      </c>
      <c r="C35" s="56" t="s">
        <v>190</v>
      </c>
      <c r="D35" s="48">
        <v>862.76</v>
      </c>
      <c r="E35" s="57">
        <f>'Общий прайс лист'!$C$22</f>
        <v>0</v>
      </c>
      <c r="F35" s="101">
        <f t="shared" si="2"/>
        <v>862.76</v>
      </c>
    </row>
    <row r="36" spans="1:6" x14ac:dyDescent="0.2">
      <c r="A36" s="21">
        <v>26</v>
      </c>
      <c r="B36" s="14" t="s">
        <v>1214</v>
      </c>
      <c r="C36" s="56" t="s">
        <v>190</v>
      </c>
      <c r="D36" s="48">
        <v>1065.1300000000001</v>
      </c>
      <c r="E36" s="57">
        <f>'Общий прайс лист'!$C$22</f>
        <v>0</v>
      </c>
      <c r="F36" s="101">
        <f t="shared" si="2"/>
        <v>1065.1300000000001</v>
      </c>
    </row>
    <row r="37" spans="1:6" x14ac:dyDescent="0.2">
      <c r="A37" s="21">
        <v>27</v>
      </c>
      <c r="B37" s="14" t="s">
        <v>1215</v>
      </c>
      <c r="C37" s="56" t="s">
        <v>190</v>
      </c>
      <c r="D37" s="48">
        <v>1336.1</v>
      </c>
      <c r="E37" s="57">
        <f>'Общий прайс лист'!$C$22</f>
        <v>0</v>
      </c>
      <c r="F37" s="101">
        <f t="shared" si="2"/>
        <v>1336.1</v>
      </c>
    </row>
    <row r="38" spans="1:6" x14ac:dyDescent="0.2">
      <c r="A38" s="21">
        <v>28</v>
      </c>
      <c r="B38" s="14" t="s">
        <v>1216</v>
      </c>
      <c r="C38" s="56" t="s">
        <v>190</v>
      </c>
      <c r="D38" s="48">
        <v>1691</v>
      </c>
      <c r="E38" s="57">
        <f>'Общий прайс лист'!$C$22</f>
        <v>0</v>
      </c>
      <c r="F38" s="101">
        <f t="shared" si="2"/>
        <v>1691</v>
      </c>
    </row>
    <row r="39" spans="1:6" x14ac:dyDescent="0.2">
      <c r="A39" s="21">
        <v>29</v>
      </c>
      <c r="B39" s="14" t="s">
        <v>1217</v>
      </c>
      <c r="C39" s="56" t="s">
        <v>190</v>
      </c>
      <c r="D39" s="48">
        <v>2087.66</v>
      </c>
      <c r="E39" s="57">
        <f>'Общий прайс лист'!$C$22</f>
        <v>0</v>
      </c>
      <c r="F39" s="101">
        <f t="shared" si="2"/>
        <v>2087.66</v>
      </c>
    </row>
    <row r="40" spans="1:6" x14ac:dyDescent="0.2">
      <c r="A40" s="21">
        <v>30</v>
      </c>
      <c r="B40" s="14" t="s">
        <v>1218</v>
      </c>
      <c r="C40" s="56" t="s">
        <v>190</v>
      </c>
      <c r="D40" s="48">
        <v>2587.54</v>
      </c>
      <c r="E40" s="57">
        <f>'Общий прайс лист'!$C$22</f>
        <v>0</v>
      </c>
      <c r="F40" s="101">
        <f t="shared" si="2"/>
        <v>2587.54</v>
      </c>
    </row>
    <row r="41" spans="1:6" x14ac:dyDescent="0.2">
      <c r="A41" s="21">
        <v>31</v>
      </c>
      <c r="B41" s="14" t="s">
        <v>1219</v>
      </c>
      <c r="C41" s="56" t="s">
        <v>190</v>
      </c>
      <c r="D41" s="48">
        <v>3285.11</v>
      </c>
      <c r="E41" s="57">
        <f>'Общий прайс лист'!$C$22</f>
        <v>0</v>
      </c>
      <c r="F41" s="101">
        <f t="shared" si="2"/>
        <v>3285.11</v>
      </c>
    </row>
    <row r="42" spans="1:6" x14ac:dyDescent="0.2">
      <c r="A42" s="21">
        <v>32</v>
      </c>
      <c r="B42" s="14" t="s">
        <v>1220</v>
      </c>
      <c r="C42" s="56" t="s">
        <v>190</v>
      </c>
      <c r="D42" s="48">
        <v>4157.72</v>
      </c>
      <c r="E42" s="57">
        <f>'Общий прайс лист'!$C$22</f>
        <v>0</v>
      </c>
      <c r="F42" s="101">
        <f t="shared" si="2"/>
        <v>4157.72</v>
      </c>
    </row>
    <row r="43" spans="1:6" x14ac:dyDescent="0.2">
      <c r="A43" s="21">
        <v>33</v>
      </c>
      <c r="B43" s="14" t="s">
        <v>1221</v>
      </c>
      <c r="C43" s="56" t="s">
        <v>190</v>
      </c>
      <c r="D43" s="48">
        <v>5132.99</v>
      </c>
      <c r="E43" s="57">
        <f>'Общий прайс лист'!$C$22</f>
        <v>0</v>
      </c>
      <c r="F43" s="101">
        <f t="shared" si="2"/>
        <v>5132.99</v>
      </c>
    </row>
    <row r="44" spans="1:6" x14ac:dyDescent="0.2">
      <c r="A44" s="21">
        <v>34</v>
      </c>
      <c r="B44" s="14" t="s">
        <v>1222</v>
      </c>
      <c r="C44" s="56" t="s">
        <v>190</v>
      </c>
      <c r="D44" s="48">
        <v>6438.82</v>
      </c>
      <c r="E44" s="57">
        <f>'Общий прайс лист'!$C$22</f>
        <v>0</v>
      </c>
      <c r="F44" s="101">
        <f t="shared" si="2"/>
        <v>6438.82</v>
      </c>
    </row>
    <row r="45" spans="1:6" x14ac:dyDescent="0.2">
      <c r="A45" s="21">
        <v>35</v>
      </c>
      <c r="B45" s="14" t="s">
        <v>1223</v>
      </c>
      <c r="C45" s="56" t="s">
        <v>190</v>
      </c>
      <c r="D45" s="48">
        <v>8149.13</v>
      </c>
      <c r="E45" s="57">
        <f>'Общий прайс лист'!$C$22</f>
        <v>0</v>
      </c>
      <c r="F45" s="101">
        <f t="shared" si="2"/>
        <v>8149.13</v>
      </c>
    </row>
    <row r="46" spans="1:6" x14ac:dyDescent="0.2">
      <c r="A46" s="21">
        <v>36</v>
      </c>
      <c r="B46" s="14" t="s">
        <v>1224</v>
      </c>
      <c r="C46" s="56" t="s">
        <v>190</v>
      </c>
      <c r="D46" s="48">
        <v>10925.61</v>
      </c>
      <c r="E46" s="57">
        <f>'Общий прайс лист'!$C$22</f>
        <v>0</v>
      </c>
      <c r="F46" s="101">
        <f t="shared" si="2"/>
        <v>10925.61</v>
      </c>
    </row>
    <row r="47" spans="1:6" x14ac:dyDescent="0.2">
      <c r="A47" s="21">
        <v>37</v>
      </c>
      <c r="B47" s="14" t="s">
        <v>1225</v>
      </c>
      <c r="C47" s="56" t="s">
        <v>190</v>
      </c>
      <c r="D47" s="48">
        <v>13871.04</v>
      </c>
      <c r="E47" s="57">
        <f>'Общий прайс лист'!$C$22</f>
        <v>0</v>
      </c>
      <c r="F47" s="101">
        <f t="shared" si="2"/>
        <v>13871.04</v>
      </c>
    </row>
    <row r="48" spans="1:6" x14ac:dyDescent="0.2">
      <c r="A48" s="21">
        <v>38</v>
      </c>
      <c r="B48" s="14" t="s">
        <v>1226</v>
      </c>
      <c r="C48" s="56" t="s">
        <v>190</v>
      </c>
      <c r="D48" s="48">
        <v>17555.54</v>
      </c>
      <c r="E48" s="57">
        <f>'Общий прайс лист'!$C$22</f>
        <v>0</v>
      </c>
      <c r="F48" s="101">
        <f t="shared" si="2"/>
        <v>17555.54</v>
      </c>
    </row>
    <row r="49" spans="1:6" x14ac:dyDescent="0.2">
      <c r="A49" s="21">
        <v>39</v>
      </c>
      <c r="B49" s="14" t="s">
        <v>1227</v>
      </c>
      <c r="C49" s="56" t="s">
        <v>190</v>
      </c>
      <c r="D49" s="48">
        <v>21673.5</v>
      </c>
      <c r="E49" s="57">
        <f>'Общий прайс лист'!$C$22</f>
        <v>0</v>
      </c>
      <c r="F49" s="101">
        <f t="shared" si="2"/>
        <v>21673.5</v>
      </c>
    </row>
    <row r="50" spans="1:6" x14ac:dyDescent="0.2">
      <c r="A50" s="21">
        <v>40</v>
      </c>
      <c r="B50" s="14" t="s">
        <v>1228</v>
      </c>
      <c r="C50" s="56" t="s">
        <v>190</v>
      </c>
      <c r="D50" s="48">
        <v>27187.24</v>
      </c>
      <c r="E50" s="57">
        <f>'Общий прайс лист'!$C$22</f>
        <v>0</v>
      </c>
      <c r="F50" s="101">
        <f t="shared" si="2"/>
        <v>27187.24</v>
      </c>
    </row>
    <row r="52" spans="1:6" ht="15" x14ac:dyDescent="0.2">
      <c r="B52" s="15" t="s">
        <v>588</v>
      </c>
      <c r="C52" s="128"/>
      <c r="D52" s="128"/>
    </row>
    <row r="53" spans="1:6" ht="15" x14ac:dyDescent="0.2">
      <c r="B53" s="15"/>
      <c r="C53" s="128"/>
      <c r="D53" s="86">
        <f>'Общий прайс лист'!$B$3</f>
        <v>45404</v>
      </c>
    </row>
    <row r="54" spans="1:6" ht="15" x14ac:dyDescent="0.2">
      <c r="B54" s="15" t="s">
        <v>249</v>
      </c>
      <c r="C54" s="86"/>
      <c r="D54" s="128"/>
    </row>
    <row r="55" spans="1:6" ht="15" x14ac:dyDescent="0.25">
      <c r="B55" s="16"/>
      <c r="C55" s="128"/>
      <c r="D55" s="128"/>
    </row>
    <row r="56" spans="1:6" ht="15" x14ac:dyDescent="0.25">
      <c r="B56" s="16" t="s">
        <v>179</v>
      </c>
      <c r="C56" s="128"/>
      <c r="D56" s="128"/>
    </row>
  </sheetData>
  <mergeCells count="11">
    <mergeCell ref="A9:F9"/>
    <mergeCell ref="A30:F30"/>
    <mergeCell ref="A5:F5"/>
    <mergeCell ref="A1:F1"/>
    <mergeCell ref="D7:D8"/>
    <mergeCell ref="E7:E8"/>
    <mergeCell ref="F7:F8"/>
    <mergeCell ref="A7:A8"/>
    <mergeCell ref="B7:B8"/>
    <mergeCell ref="C7:C8"/>
    <mergeCell ref="A3:C3"/>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workbookViewId="0">
      <selection activeCell="E9" sqref="E9:E31"/>
    </sheetView>
  </sheetViews>
  <sheetFormatPr defaultRowHeight="12.75" x14ac:dyDescent="0.2"/>
  <cols>
    <col min="1" max="1" width="6.7109375" customWidth="1"/>
    <col min="2" max="2" width="40" customWidth="1"/>
    <col min="3" max="3" width="9.85546875" customWidth="1"/>
    <col min="6" max="6" width="16.140625" customWidth="1"/>
    <col min="8" max="8" width="13.140625" customWidth="1"/>
  </cols>
  <sheetData>
    <row r="1" spans="1:11" ht="20.25" x14ac:dyDescent="0.3">
      <c r="A1" s="194" t="s">
        <v>1580</v>
      </c>
      <c r="B1" s="194"/>
      <c r="C1" s="194"/>
      <c r="D1" s="194"/>
      <c r="E1" s="194"/>
      <c r="F1" s="194"/>
      <c r="G1" s="194"/>
      <c r="H1" s="194"/>
    </row>
    <row r="2" spans="1:11" ht="12.75" customHeight="1" x14ac:dyDescent="0.3">
      <c r="A2" s="17"/>
      <c r="B2" s="17"/>
      <c r="C2" s="17"/>
      <c r="D2" s="17"/>
      <c r="E2" s="17"/>
      <c r="F2" s="17"/>
      <c r="G2" s="17"/>
      <c r="H2" s="17"/>
    </row>
    <row r="3" spans="1:11" ht="22.5" customHeight="1" x14ac:dyDescent="0.3">
      <c r="A3" s="196" t="s">
        <v>250</v>
      </c>
      <c r="B3" s="196"/>
      <c r="C3" s="196"/>
      <c r="D3" s="17"/>
      <c r="E3" s="17"/>
      <c r="F3" s="17"/>
      <c r="G3" s="17"/>
      <c r="H3" s="17"/>
    </row>
    <row r="4" spans="1:11" ht="12.75" customHeight="1" x14ac:dyDescent="0.3">
      <c r="B4" s="17"/>
      <c r="C4" s="17"/>
      <c r="D4" s="17"/>
      <c r="E4" s="17"/>
      <c r="F4" s="17"/>
      <c r="G4" s="17"/>
      <c r="H4" s="17"/>
    </row>
    <row r="5" spans="1:11" ht="40.5" customHeight="1" x14ac:dyDescent="0.2">
      <c r="A5" s="209" t="s">
        <v>1357</v>
      </c>
      <c r="B5" s="210"/>
      <c r="C5" s="210"/>
      <c r="D5" s="210"/>
      <c r="E5" s="210"/>
      <c r="F5" s="210"/>
      <c r="G5" s="210"/>
      <c r="H5" s="210"/>
    </row>
    <row r="6" spans="1:11" ht="12.75" customHeight="1" x14ac:dyDescent="0.3">
      <c r="B6" s="17"/>
      <c r="C6" s="17"/>
      <c r="D6" s="17"/>
      <c r="E6" s="17"/>
      <c r="F6" s="17"/>
      <c r="G6" s="17"/>
      <c r="H6" s="17"/>
    </row>
    <row r="7" spans="1:11" x14ac:dyDescent="0.2">
      <c r="A7" s="197" t="s">
        <v>84</v>
      </c>
      <c r="B7" s="198" t="s">
        <v>0</v>
      </c>
      <c r="C7" s="197" t="s">
        <v>85</v>
      </c>
      <c r="D7" s="198" t="s">
        <v>1</v>
      </c>
      <c r="E7" s="198"/>
      <c r="F7" s="198" t="s">
        <v>2</v>
      </c>
      <c r="G7" s="197" t="s">
        <v>86</v>
      </c>
      <c r="H7" s="197" t="s">
        <v>177</v>
      </c>
    </row>
    <row r="8" spans="1:11" x14ac:dyDescent="0.2">
      <c r="A8" s="198"/>
      <c r="B8" s="198"/>
      <c r="C8" s="198"/>
      <c r="D8" s="198"/>
      <c r="E8" s="198"/>
      <c r="F8" s="198"/>
      <c r="G8" s="198"/>
      <c r="H8" s="198"/>
    </row>
    <row r="9" spans="1:11" x14ac:dyDescent="0.2">
      <c r="A9" s="5">
        <v>1</v>
      </c>
      <c r="B9" s="5" t="s">
        <v>1232</v>
      </c>
      <c r="C9" s="45">
        <v>1</v>
      </c>
      <c r="D9" s="45" t="s">
        <v>178</v>
      </c>
      <c r="E9" s="100">
        <v>250.44</v>
      </c>
      <c r="F9" s="100">
        <f t="shared" ref="F9:F31" si="0">C9*E9</f>
        <v>250.44</v>
      </c>
      <c r="G9" s="45">
        <f>'Общий прайс лист'!$C$23</f>
        <v>0</v>
      </c>
      <c r="H9" s="100">
        <f>F9*(100-G9)/100</f>
        <v>250.44</v>
      </c>
    </row>
    <row r="10" spans="1:11" x14ac:dyDescent="0.2">
      <c r="A10" s="5">
        <v>2</v>
      </c>
      <c r="B10" s="5" t="s">
        <v>1233</v>
      </c>
      <c r="C10" s="45">
        <v>1</v>
      </c>
      <c r="D10" s="45" t="s">
        <v>178</v>
      </c>
      <c r="E10" s="100">
        <v>542.16</v>
      </c>
      <c r="F10" s="100">
        <f t="shared" si="0"/>
        <v>542.16</v>
      </c>
      <c r="G10" s="45">
        <f>'Общий прайс лист'!$C$23</f>
        <v>0</v>
      </c>
      <c r="H10" s="100">
        <f>F10*(100-G10)/100</f>
        <v>542.16</v>
      </c>
    </row>
    <row r="11" spans="1:11" x14ac:dyDescent="0.2">
      <c r="A11" s="5">
        <v>3</v>
      </c>
      <c r="B11" s="5" t="s">
        <v>1234</v>
      </c>
      <c r="C11" s="45">
        <v>1</v>
      </c>
      <c r="D11" s="45" t="s">
        <v>178</v>
      </c>
      <c r="E11" s="100">
        <v>408</v>
      </c>
      <c r="F11" s="100">
        <f t="shared" si="0"/>
        <v>408</v>
      </c>
      <c r="G11" s="45">
        <f>'Общий прайс лист'!$C$23</f>
        <v>0</v>
      </c>
      <c r="H11" s="100">
        <f t="shared" ref="H11:H31" si="1">F11*(100-G11)/100</f>
        <v>408</v>
      </c>
    </row>
    <row r="12" spans="1:11" x14ac:dyDescent="0.2">
      <c r="A12" s="5">
        <v>4</v>
      </c>
      <c r="B12" s="5" t="s">
        <v>1235</v>
      </c>
      <c r="C12" s="45">
        <v>1</v>
      </c>
      <c r="D12" s="45" t="s">
        <v>178</v>
      </c>
      <c r="E12" s="100">
        <v>531.85</v>
      </c>
      <c r="F12" s="100">
        <f t="shared" si="0"/>
        <v>531.85</v>
      </c>
      <c r="G12" s="45">
        <f>'Общий прайс лист'!$C$23</f>
        <v>0</v>
      </c>
      <c r="H12" s="100">
        <f t="shared" si="1"/>
        <v>531.85</v>
      </c>
    </row>
    <row r="13" spans="1:11" x14ac:dyDescent="0.2">
      <c r="A13" s="5">
        <v>5</v>
      </c>
      <c r="B13" s="5" t="s">
        <v>1236</v>
      </c>
      <c r="C13" s="45">
        <v>1</v>
      </c>
      <c r="D13" s="45" t="s">
        <v>178</v>
      </c>
      <c r="E13" s="100">
        <v>774.1</v>
      </c>
      <c r="F13" s="100">
        <f t="shared" si="0"/>
        <v>774.1</v>
      </c>
      <c r="G13" s="45">
        <f>'Общий прайс лист'!$C$23</f>
        <v>0</v>
      </c>
      <c r="H13" s="100">
        <f t="shared" si="1"/>
        <v>774.1</v>
      </c>
    </row>
    <row r="14" spans="1:11" x14ac:dyDescent="0.2">
      <c r="A14" s="5">
        <v>6</v>
      </c>
      <c r="B14" s="5" t="s">
        <v>1237</v>
      </c>
      <c r="C14" s="45">
        <v>1</v>
      </c>
      <c r="D14" s="45" t="s">
        <v>178</v>
      </c>
      <c r="E14" s="100">
        <v>1465.67</v>
      </c>
      <c r="F14" s="100">
        <f t="shared" si="0"/>
        <v>1465.67</v>
      </c>
      <c r="G14" s="45">
        <f>'Общий прайс лист'!$C$23</f>
        <v>0</v>
      </c>
      <c r="H14" s="100">
        <f t="shared" si="1"/>
        <v>1465.67</v>
      </c>
    </row>
    <row r="15" spans="1:11" x14ac:dyDescent="0.2">
      <c r="A15" s="5">
        <v>7</v>
      </c>
      <c r="B15" s="5" t="s">
        <v>1238</v>
      </c>
      <c r="C15" s="45">
        <v>1</v>
      </c>
      <c r="D15" s="45" t="s">
        <v>178</v>
      </c>
      <c r="E15" s="100">
        <v>1138.3800000000001</v>
      </c>
      <c r="F15" s="100">
        <f t="shared" si="0"/>
        <v>1138.3800000000001</v>
      </c>
      <c r="G15" s="45">
        <f>'Общий прайс лист'!$C$23</f>
        <v>0</v>
      </c>
      <c r="H15" s="100">
        <f t="shared" si="1"/>
        <v>1138.3800000000001</v>
      </c>
      <c r="I15" s="23"/>
      <c r="J15" s="23"/>
      <c r="K15" s="23"/>
    </row>
    <row r="16" spans="1:11" x14ac:dyDescent="0.2">
      <c r="A16" s="5">
        <v>8</v>
      </c>
      <c r="B16" s="5" t="s">
        <v>1239</v>
      </c>
      <c r="C16" s="45">
        <v>1</v>
      </c>
      <c r="D16" s="45" t="s">
        <v>178</v>
      </c>
      <c r="E16" s="100">
        <v>5510.3</v>
      </c>
      <c r="F16" s="100">
        <f t="shared" si="0"/>
        <v>5510.3</v>
      </c>
      <c r="G16" s="45">
        <f>'Общий прайс лист'!$C$23</f>
        <v>0</v>
      </c>
      <c r="H16" s="100">
        <f t="shared" si="1"/>
        <v>5510.3</v>
      </c>
      <c r="I16" s="65"/>
      <c r="J16" s="23"/>
      <c r="K16" s="23"/>
    </row>
    <row r="17" spans="1:11" x14ac:dyDescent="0.2">
      <c r="A17" s="5">
        <v>9</v>
      </c>
      <c r="B17" s="5" t="s">
        <v>1240</v>
      </c>
      <c r="C17" s="45">
        <v>1</v>
      </c>
      <c r="D17" s="45" t="s">
        <v>178</v>
      </c>
      <c r="E17" s="100">
        <v>3412.48</v>
      </c>
      <c r="F17" s="100">
        <f t="shared" si="0"/>
        <v>3412.48</v>
      </c>
      <c r="G17" s="45">
        <f>'Общий прайс лист'!$C$23</f>
        <v>0</v>
      </c>
      <c r="H17" s="100">
        <f t="shared" si="1"/>
        <v>3412.48</v>
      </c>
      <c r="I17" s="65"/>
      <c r="J17" s="23"/>
      <c r="K17" s="23"/>
    </row>
    <row r="18" spans="1:11" x14ac:dyDescent="0.2">
      <c r="A18" s="5">
        <v>10</v>
      </c>
      <c r="B18" s="5" t="s">
        <v>1241</v>
      </c>
      <c r="C18" s="45">
        <v>1</v>
      </c>
      <c r="D18" s="45" t="s">
        <v>178</v>
      </c>
      <c r="E18" s="100">
        <v>4074.6</v>
      </c>
      <c r="F18" s="100">
        <f t="shared" si="0"/>
        <v>4074.6</v>
      </c>
      <c r="G18" s="45">
        <f>'Общий прайс лист'!$C$23</f>
        <v>0</v>
      </c>
      <c r="H18" s="100">
        <f t="shared" si="1"/>
        <v>4074.6</v>
      </c>
      <c r="I18" s="65"/>
      <c r="J18" s="23"/>
      <c r="K18" s="23"/>
    </row>
    <row r="19" spans="1:11" x14ac:dyDescent="0.2">
      <c r="A19" s="5">
        <v>11</v>
      </c>
      <c r="B19" s="5" t="s">
        <v>1242</v>
      </c>
      <c r="C19" s="45">
        <v>1</v>
      </c>
      <c r="D19" s="45" t="s">
        <v>178</v>
      </c>
      <c r="E19" s="100">
        <v>3385.52</v>
      </c>
      <c r="F19" s="100">
        <f t="shared" si="0"/>
        <v>3385.52</v>
      </c>
      <c r="G19" s="45">
        <f>'Общий прайс лист'!$C$23</f>
        <v>0</v>
      </c>
      <c r="H19" s="100">
        <f t="shared" si="1"/>
        <v>3385.52</v>
      </c>
      <c r="I19" s="65"/>
      <c r="J19" s="23"/>
      <c r="K19" s="23"/>
    </row>
    <row r="20" spans="1:11" x14ac:dyDescent="0.2">
      <c r="A20" s="5">
        <v>12</v>
      </c>
      <c r="B20" s="5" t="s">
        <v>1243</v>
      </c>
      <c r="C20" s="45">
        <v>1</v>
      </c>
      <c r="D20" s="45" t="s">
        <v>178</v>
      </c>
      <c r="E20" s="100">
        <v>4224.41</v>
      </c>
      <c r="F20" s="100">
        <f t="shared" si="0"/>
        <v>4224.41</v>
      </c>
      <c r="G20" s="45">
        <f>'Общий прайс лист'!$C$23</f>
        <v>0</v>
      </c>
      <c r="H20" s="100">
        <f t="shared" si="1"/>
        <v>4224.41</v>
      </c>
      <c r="I20" s="65"/>
      <c r="J20" s="23"/>
      <c r="K20" s="23"/>
    </row>
    <row r="21" spans="1:11" x14ac:dyDescent="0.2">
      <c r="A21" s="5">
        <v>13</v>
      </c>
      <c r="B21" s="5" t="s">
        <v>1244</v>
      </c>
      <c r="C21" s="45">
        <v>1</v>
      </c>
      <c r="D21" s="45" t="s">
        <v>178</v>
      </c>
      <c r="E21" s="100">
        <v>5011.76</v>
      </c>
      <c r="F21" s="100">
        <f t="shared" si="0"/>
        <v>5011.76</v>
      </c>
      <c r="G21" s="45">
        <f>'Общий прайс лист'!$C$23</f>
        <v>0</v>
      </c>
      <c r="H21" s="100">
        <f t="shared" si="1"/>
        <v>5011.76</v>
      </c>
      <c r="I21" s="65"/>
      <c r="J21" s="23"/>
      <c r="K21" s="23"/>
    </row>
    <row r="22" spans="1:11" x14ac:dyDescent="0.2">
      <c r="A22" s="5">
        <v>14</v>
      </c>
      <c r="B22" s="5" t="s">
        <v>1245</v>
      </c>
      <c r="C22" s="45">
        <v>1</v>
      </c>
      <c r="D22" s="45" t="s">
        <v>178</v>
      </c>
      <c r="E22" s="100">
        <v>5572.62</v>
      </c>
      <c r="F22" s="100">
        <f t="shared" si="0"/>
        <v>5572.62</v>
      </c>
      <c r="G22" s="45">
        <f>'Общий прайс лист'!$C$23</f>
        <v>0</v>
      </c>
      <c r="H22" s="100">
        <f t="shared" si="1"/>
        <v>5572.62</v>
      </c>
      <c r="I22" s="65"/>
      <c r="J22" s="23"/>
      <c r="K22" s="23"/>
    </row>
    <row r="23" spans="1:11" x14ac:dyDescent="0.2">
      <c r="A23" s="5">
        <v>15</v>
      </c>
      <c r="B23" s="5" t="s">
        <v>1246</v>
      </c>
      <c r="C23" s="45">
        <v>1</v>
      </c>
      <c r="D23" s="45" t="s">
        <v>178</v>
      </c>
      <c r="E23" s="100">
        <v>6012.14</v>
      </c>
      <c r="F23" s="100">
        <f t="shared" si="0"/>
        <v>6012.14</v>
      </c>
      <c r="G23" s="45">
        <f>'Общий прайс лист'!$C$23</f>
        <v>0</v>
      </c>
      <c r="H23" s="100">
        <f t="shared" si="1"/>
        <v>6012.14</v>
      </c>
      <c r="I23" s="65"/>
      <c r="J23" s="23"/>
      <c r="K23" s="23"/>
    </row>
    <row r="24" spans="1:11" x14ac:dyDescent="0.2">
      <c r="A24" s="5">
        <v>16</v>
      </c>
      <c r="B24" s="5" t="s">
        <v>1247</v>
      </c>
      <c r="C24" s="45">
        <v>1</v>
      </c>
      <c r="D24" s="45" t="s">
        <v>178</v>
      </c>
      <c r="E24" s="100">
        <v>5764.67</v>
      </c>
      <c r="F24" s="100">
        <f t="shared" si="0"/>
        <v>5764.67</v>
      </c>
      <c r="G24" s="45">
        <f>'Общий прайс лист'!$C$23</f>
        <v>0</v>
      </c>
      <c r="H24" s="100">
        <f t="shared" si="1"/>
        <v>5764.67</v>
      </c>
      <c r="I24" s="65"/>
      <c r="J24" s="23"/>
      <c r="K24" s="23"/>
    </row>
    <row r="25" spans="1:11" x14ac:dyDescent="0.2">
      <c r="A25" s="5">
        <v>17</v>
      </c>
      <c r="B25" s="5" t="s">
        <v>1248</v>
      </c>
      <c r="C25" s="45">
        <v>1</v>
      </c>
      <c r="D25" s="45" t="s">
        <v>178</v>
      </c>
      <c r="E25" s="100">
        <v>14884.29</v>
      </c>
      <c r="F25" s="100">
        <f t="shared" si="0"/>
        <v>14884.29</v>
      </c>
      <c r="G25" s="45">
        <f>'Общий прайс лист'!$C$23</f>
        <v>0</v>
      </c>
      <c r="H25" s="100">
        <f t="shared" si="1"/>
        <v>14884.29</v>
      </c>
      <c r="I25" s="65"/>
      <c r="J25" s="23"/>
      <c r="K25" s="23"/>
    </row>
    <row r="26" spans="1:11" x14ac:dyDescent="0.2">
      <c r="A26" s="5">
        <v>18</v>
      </c>
      <c r="B26" s="5" t="s">
        <v>1249</v>
      </c>
      <c r="C26" s="45">
        <v>1</v>
      </c>
      <c r="D26" s="45" t="s">
        <v>178</v>
      </c>
      <c r="E26" s="100">
        <v>8364.57</v>
      </c>
      <c r="F26" s="100">
        <f t="shared" si="0"/>
        <v>8364.57</v>
      </c>
      <c r="G26" s="45">
        <f>'Общий прайс лист'!$C$23</f>
        <v>0</v>
      </c>
      <c r="H26" s="100">
        <f t="shared" si="1"/>
        <v>8364.57</v>
      </c>
      <c r="I26" s="65"/>
      <c r="J26" s="23"/>
      <c r="K26" s="23"/>
    </row>
    <row r="27" spans="1:11" x14ac:dyDescent="0.2">
      <c r="A27" s="5">
        <v>19</v>
      </c>
      <c r="B27" s="5" t="s">
        <v>1250</v>
      </c>
      <c r="C27" s="45">
        <v>1</v>
      </c>
      <c r="D27" s="45" t="s">
        <v>178</v>
      </c>
      <c r="E27" s="100">
        <v>9134.68</v>
      </c>
      <c r="F27" s="100">
        <f t="shared" si="0"/>
        <v>9134.68</v>
      </c>
      <c r="G27" s="45">
        <f>'Общий прайс лист'!$C$23</f>
        <v>0</v>
      </c>
      <c r="H27" s="100">
        <f t="shared" si="1"/>
        <v>9134.68</v>
      </c>
      <c r="I27" s="65"/>
      <c r="J27" s="23"/>
      <c r="K27" s="23"/>
    </row>
    <row r="28" spans="1:11" x14ac:dyDescent="0.2">
      <c r="A28" s="5">
        <v>20</v>
      </c>
      <c r="B28" s="5" t="s">
        <v>1251</v>
      </c>
      <c r="C28" s="45">
        <v>1</v>
      </c>
      <c r="D28" s="45" t="s">
        <v>178</v>
      </c>
      <c r="E28" s="100">
        <v>12909.98</v>
      </c>
      <c r="F28" s="100">
        <f t="shared" si="0"/>
        <v>12909.98</v>
      </c>
      <c r="G28" s="45">
        <f>'Общий прайс лист'!$C$23</f>
        <v>0</v>
      </c>
      <c r="H28" s="100">
        <f t="shared" si="1"/>
        <v>12909.98</v>
      </c>
      <c r="I28" s="65"/>
      <c r="J28" s="23"/>
      <c r="K28" s="23"/>
    </row>
    <row r="29" spans="1:11" x14ac:dyDescent="0.2">
      <c r="A29" s="5">
        <v>21</v>
      </c>
      <c r="B29" s="5" t="s">
        <v>1252</v>
      </c>
      <c r="C29" s="45">
        <v>1</v>
      </c>
      <c r="D29" s="45" t="s">
        <v>178</v>
      </c>
      <c r="E29" s="100">
        <v>14211.06</v>
      </c>
      <c r="F29" s="100">
        <f t="shared" si="0"/>
        <v>14211.06</v>
      </c>
      <c r="G29" s="45">
        <f>'Общий прайс лист'!$C$23</f>
        <v>0</v>
      </c>
      <c r="H29" s="100">
        <f t="shared" si="1"/>
        <v>14211.06</v>
      </c>
      <c r="I29" s="65"/>
      <c r="J29" s="23"/>
      <c r="K29" s="23"/>
    </row>
    <row r="30" spans="1:11" x14ac:dyDescent="0.2">
      <c r="A30" s="5">
        <v>22</v>
      </c>
      <c r="B30" s="5" t="s">
        <v>1253</v>
      </c>
      <c r="C30" s="45">
        <v>1</v>
      </c>
      <c r="D30" s="45" t="s">
        <v>178</v>
      </c>
      <c r="E30" s="100">
        <v>15572.66</v>
      </c>
      <c r="F30" s="100">
        <f t="shared" si="0"/>
        <v>15572.66</v>
      </c>
      <c r="G30" s="45">
        <f>'Общий прайс лист'!$C$23</f>
        <v>0</v>
      </c>
      <c r="H30" s="100">
        <f t="shared" si="1"/>
        <v>15572.66</v>
      </c>
      <c r="I30" s="65"/>
      <c r="J30" s="23"/>
      <c r="K30" s="23"/>
    </row>
    <row r="31" spans="1:11" x14ac:dyDescent="0.2">
      <c r="A31" s="5">
        <v>23</v>
      </c>
      <c r="B31" s="5" t="s">
        <v>1254</v>
      </c>
      <c r="C31" s="45">
        <v>1</v>
      </c>
      <c r="D31" s="45" t="s">
        <v>178</v>
      </c>
      <c r="E31" s="100">
        <v>16994.78</v>
      </c>
      <c r="F31" s="100">
        <f t="shared" si="0"/>
        <v>16994.78</v>
      </c>
      <c r="G31" s="45">
        <f>'Общий прайс лист'!$C$23</f>
        <v>0</v>
      </c>
      <c r="H31" s="100">
        <f t="shared" si="1"/>
        <v>16994.78</v>
      </c>
      <c r="I31" s="65"/>
      <c r="J31" s="23"/>
      <c r="K31" s="23"/>
    </row>
    <row r="32" spans="1:11" x14ac:dyDescent="0.2">
      <c r="H32" s="23"/>
      <c r="I32" s="23"/>
      <c r="J32" s="23"/>
      <c r="K32" s="23"/>
    </row>
    <row r="33" spans="2:3" ht="15" x14ac:dyDescent="0.2">
      <c r="B33" s="15" t="s">
        <v>588</v>
      </c>
      <c r="C33" s="128"/>
    </row>
    <row r="34" spans="2:3" ht="15" x14ac:dyDescent="0.2">
      <c r="B34" s="15"/>
      <c r="C34" s="128"/>
    </row>
    <row r="35" spans="2:3" ht="15" x14ac:dyDescent="0.2">
      <c r="B35" s="15" t="s">
        <v>249</v>
      </c>
      <c r="C35" s="86">
        <f>'Общий прайс лист'!$B$3</f>
        <v>45404</v>
      </c>
    </row>
    <row r="36" spans="2:3" ht="15" x14ac:dyDescent="0.25">
      <c r="B36" s="16"/>
      <c r="C36" s="128"/>
    </row>
    <row r="37" spans="2:3" ht="15" x14ac:dyDescent="0.25">
      <c r="B37" s="16" t="s">
        <v>179</v>
      </c>
      <c r="C37" s="128"/>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opLeftCell="A7" workbookViewId="0">
      <selection activeCell="E10" sqref="E10:E47"/>
    </sheetView>
  </sheetViews>
  <sheetFormatPr defaultRowHeight="12.75" x14ac:dyDescent="0.2"/>
  <cols>
    <col min="1" max="1" width="6.7109375" customWidth="1"/>
    <col min="2" max="2" width="70.140625" customWidth="1"/>
    <col min="3" max="3" width="10.140625" bestFit="1" customWidth="1"/>
    <col min="5" max="5" width="11.5703125" customWidth="1"/>
    <col min="6" max="6" width="16.140625" customWidth="1"/>
    <col min="8" max="8" width="13.140625" customWidth="1"/>
  </cols>
  <sheetData>
    <row r="1" spans="1:10" ht="31.5" customHeight="1" x14ac:dyDescent="0.3">
      <c r="A1" s="194" t="s">
        <v>180</v>
      </c>
      <c r="B1" s="194"/>
      <c r="C1" s="194"/>
      <c r="D1" s="194"/>
      <c r="E1" s="194"/>
      <c r="F1" s="194"/>
      <c r="G1" s="194"/>
      <c r="H1" s="194"/>
      <c r="I1" s="194"/>
      <c r="J1" s="194"/>
    </row>
    <row r="2" spans="1:10" s="128" customFormat="1" ht="12.75" customHeight="1" x14ac:dyDescent="0.3">
      <c r="A2" s="146"/>
      <c r="B2" s="146"/>
      <c r="C2" s="146"/>
      <c r="D2" s="146"/>
      <c r="E2" s="146"/>
      <c r="F2" s="146"/>
      <c r="G2" s="146"/>
      <c r="H2" s="146"/>
      <c r="I2" s="146"/>
      <c r="J2" s="146"/>
    </row>
    <row r="3" spans="1:10" ht="21.75" customHeight="1" x14ac:dyDescent="0.2">
      <c r="A3" s="196" t="s">
        <v>250</v>
      </c>
      <c r="B3" s="196"/>
      <c r="C3" s="196"/>
    </row>
    <row r="4" spans="1:10" s="128" customFormat="1" ht="12.75" customHeight="1" x14ac:dyDescent="0.2">
      <c r="A4" s="90"/>
    </row>
    <row r="5" spans="1:10" ht="80.25" customHeight="1" x14ac:dyDescent="0.2">
      <c r="A5" s="195" t="s">
        <v>1351</v>
      </c>
      <c r="B5" s="195"/>
      <c r="C5" s="195"/>
      <c r="D5" s="195"/>
      <c r="E5" s="195"/>
      <c r="F5" s="195"/>
      <c r="G5" s="195"/>
      <c r="H5" s="195"/>
      <c r="I5" s="160"/>
      <c r="J5" s="160"/>
    </row>
    <row r="7" spans="1:10" x14ac:dyDescent="0.2">
      <c r="A7" s="192" t="s">
        <v>84</v>
      </c>
      <c r="B7" s="193" t="s">
        <v>0</v>
      </c>
      <c r="C7" s="192" t="s">
        <v>85</v>
      </c>
      <c r="D7" s="193" t="s">
        <v>1</v>
      </c>
      <c r="E7" s="193"/>
      <c r="F7" s="193" t="s">
        <v>2</v>
      </c>
      <c r="G7" s="192" t="s">
        <v>86</v>
      </c>
      <c r="H7" s="192" t="s">
        <v>177</v>
      </c>
    </row>
    <row r="8" spans="1:10" x14ac:dyDescent="0.2">
      <c r="A8" s="193"/>
      <c r="B8" s="193"/>
      <c r="C8" s="193"/>
      <c r="D8" s="193"/>
      <c r="E8" s="193"/>
      <c r="F8" s="193"/>
      <c r="G8" s="193"/>
      <c r="H8" s="193"/>
    </row>
    <row r="9" spans="1:10" ht="14.25" customHeight="1" x14ac:dyDescent="0.2">
      <c r="A9" s="189"/>
      <c r="B9" s="190"/>
      <c r="C9" s="190"/>
      <c r="D9" s="190"/>
      <c r="E9" s="190"/>
      <c r="F9" s="190"/>
      <c r="G9" s="190"/>
      <c r="H9" s="191"/>
    </row>
    <row r="10" spans="1:10" ht="12.75" customHeight="1" x14ac:dyDescent="0.2">
      <c r="A10" s="5">
        <v>1</v>
      </c>
      <c r="B10" s="13" t="s">
        <v>871</v>
      </c>
      <c r="C10" s="43">
        <v>1</v>
      </c>
      <c r="D10" s="44" t="s">
        <v>178</v>
      </c>
      <c r="E10" s="48">
        <v>1081.08</v>
      </c>
      <c r="F10" s="112">
        <f>C10*E10</f>
        <v>1081.08</v>
      </c>
      <c r="G10" s="47">
        <f>'Общий прайс лист'!$C$6</f>
        <v>0</v>
      </c>
      <c r="H10" s="113">
        <f>F10*(100-G10)/100</f>
        <v>1081.08</v>
      </c>
    </row>
    <row r="11" spans="1:10" ht="12.75" customHeight="1" x14ac:dyDescent="0.2">
      <c r="A11" s="5">
        <v>2</v>
      </c>
      <c r="B11" s="13" t="s">
        <v>872</v>
      </c>
      <c r="C11" s="43">
        <v>1</v>
      </c>
      <c r="D11" s="44" t="s">
        <v>178</v>
      </c>
      <c r="E11" s="48">
        <v>1471.86</v>
      </c>
      <c r="F11" s="112">
        <f t="shared" ref="F11:F47" si="0">C11*E11</f>
        <v>1471.86</v>
      </c>
      <c r="G11" s="47">
        <f>'Общий прайс лист'!$C$6</f>
        <v>0</v>
      </c>
      <c r="H11" s="113">
        <f t="shared" ref="H11:H47" si="1">F11*(100-G11)/100</f>
        <v>1471.86</v>
      </c>
    </row>
    <row r="12" spans="1:10" ht="12.75" customHeight="1" x14ac:dyDescent="0.2">
      <c r="A12" s="5">
        <v>3</v>
      </c>
      <c r="B12" s="13" t="s">
        <v>873</v>
      </c>
      <c r="C12" s="43">
        <v>1</v>
      </c>
      <c r="D12" s="44" t="s">
        <v>178</v>
      </c>
      <c r="E12" s="48">
        <v>1862.64</v>
      </c>
      <c r="F12" s="112">
        <f t="shared" si="0"/>
        <v>1862.64</v>
      </c>
      <c r="G12" s="47">
        <f>'Общий прайс лист'!$C$6</f>
        <v>0</v>
      </c>
      <c r="H12" s="113">
        <f t="shared" si="1"/>
        <v>1862.64</v>
      </c>
    </row>
    <row r="13" spans="1:10" ht="12.75" customHeight="1" x14ac:dyDescent="0.2">
      <c r="A13" s="5">
        <v>4</v>
      </c>
      <c r="B13" s="13" t="s">
        <v>874</v>
      </c>
      <c r="C13" s="43">
        <v>1</v>
      </c>
      <c r="D13" s="44" t="s">
        <v>178</v>
      </c>
      <c r="E13" s="48">
        <v>2253.42</v>
      </c>
      <c r="F13" s="112">
        <f t="shared" si="0"/>
        <v>2253.42</v>
      </c>
      <c r="G13" s="47">
        <f>'Общий прайс лист'!$C$6</f>
        <v>0</v>
      </c>
      <c r="H13" s="113">
        <f t="shared" si="1"/>
        <v>2253.42</v>
      </c>
    </row>
    <row r="14" spans="1:10" ht="12.75" customHeight="1" x14ac:dyDescent="0.2">
      <c r="A14" s="5">
        <v>5</v>
      </c>
      <c r="B14" s="13" t="s">
        <v>875</v>
      </c>
      <c r="C14" s="43">
        <v>1</v>
      </c>
      <c r="D14" s="44" t="s">
        <v>178</v>
      </c>
      <c r="E14" s="48">
        <v>2644.2</v>
      </c>
      <c r="F14" s="112">
        <f t="shared" si="0"/>
        <v>2644.2</v>
      </c>
      <c r="G14" s="47">
        <f>'Общий прайс лист'!$C$6</f>
        <v>0</v>
      </c>
      <c r="H14" s="113">
        <f t="shared" si="1"/>
        <v>2644.2</v>
      </c>
    </row>
    <row r="15" spans="1:10" ht="12.75" customHeight="1" x14ac:dyDescent="0.2">
      <c r="A15" s="5">
        <v>6</v>
      </c>
      <c r="B15" s="13" t="s">
        <v>876</v>
      </c>
      <c r="C15" s="43">
        <v>1</v>
      </c>
      <c r="D15" s="44" t="s">
        <v>178</v>
      </c>
      <c r="E15" s="48">
        <v>3034.98</v>
      </c>
      <c r="F15" s="112">
        <f t="shared" si="0"/>
        <v>3034.98</v>
      </c>
      <c r="G15" s="47">
        <f>'Общий прайс лист'!$C$6</f>
        <v>0</v>
      </c>
      <c r="H15" s="113">
        <f t="shared" si="1"/>
        <v>3034.98</v>
      </c>
    </row>
    <row r="16" spans="1:10" ht="12.75" customHeight="1" x14ac:dyDescent="0.2">
      <c r="A16" s="5">
        <v>7</v>
      </c>
      <c r="B16" s="13" t="s">
        <v>877</v>
      </c>
      <c r="C16" s="43">
        <v>1</v>
      </c>
      <c r="D16" s="44" t="s">
        <v>178</v>
      </c>
      <c r="E16" s="48">
        <v>2644.2</v>
      </c>
      <c r="F16" s="112">
        <f t="shared" si="0"/>
        <v>2644.2</v>
      </c>
      <c r="G16" s="47">
        <f>'Общий прайс лист'!$C$6</f>
        <v>0</v>
      </c>
      <c r="H16" s="113">
        <f t="shared" si="1"/>
        <v>2644.2</v>
      </c>
    </row>
    <row r="17" spans="1:8" ht="12.75" customHeight="1" x14ac:dyDescent="0.2">
      <c r="A17" s="5">
        <v>8</v>
      </c>
      <c r="B17" s="13" t="s">
        <v>878</v>
      </c>
      <c r="C17" s="43">
        <v>1</v>
      </c>
      <c r="D17" s="44" t="s">
        <v>178</v>
      </c>
      <c r="E17" s="48">
        <v>3425.76</v>
      </c>
      <c r="F17" s="112">
        <f t="shared" si="0"/>
        <v>3425.76</v>
      </c>
      <c r="G17" s="47">
        <f>'Общий прайс лист'!$C$6</f>
        <v>0</v>
      </c>
      <c r="H17" s="113">
        <f t="shared" si="1"/>
        <v>3425.76</v>
      </c>
    </row>
    <row r="18" spans="1:8" ht="12.75" customHeight="1" x14ac:dyDescent="0.2">
      <c r="A18" s="5">
        <v>9</v>
      </c>
      <c r="B18" s="13" t="s">
        <v>879</v>
      </c>
      <c r="C18" s="43">
        <v>1</v>
      </c>
      <c r="D18" s="44" t="s">
        <v>178</v>
      </c>
      <c r="E18" s="48">
        <v>3816.54</v>
      </c>
      <c r="F18" s="112">
        <f t="shared" si="0"/>
        <v>3816.54</v>
      </c>
      <c r="G18" s="47">
        <f>'Общий прайс лист'!$C$6</f>
        <v>0</v>
      </c>
      <c r="H18" s="113">
        <f t="shared" si="1"/>
        <v>3816.54</v>
      </c>
    </row>
    <row r="19" spans="1:8" ht="12.75" customHeight="1" x14ac:dyDescent="0.2">
      <c r="A19" s="5">
        <v>10</v>
      </c>
      <c r="B19" s="13" t="s">
        <v>880</v>
      </c>
      <c r="C19" s="43">
        <v>1</v>
      </c>
      <c r="D19" s="44" t="s">
        <v>178</v>
      </c>
      <c r="E19" s="48">
        <v>4008.42</v>
      </c>
      <c r="F19" s="112">
        <f t="shared" si="0"/>
        <v>4008.42</v>
      </c>
      <c r="G19" s="47">
        <f>'Общий прайс лист'!$C$6</f>
        <v>0</v>
      </c>
      <c r="H19" s="113">
        <f t="shared" si="1"/>
        <v>4008.42</v>
      </c>
    </row>
    <row r="20" spans="1:8" ht="12.75" customHeight="1" x14ac:dyDescent="0.2">
      <c r="A20" s="5">
        <v>11</v>
      </c>
      <c r="B20" s="13" t="s">
        <v>881</v>
      </c>
      <c r="C20" s="43">
        <v>1</v>
      </c>
      <c r="D20" s="44" t="s">
        <v>178</v>
      </c>
      <c r="E20" s="48">
        <v>4255.68</v>
      </c>
      <c r="F20" s="112">
        <f t="shared" si="0"/>
        <v>4255.68</v>
      </c>
      <c r="G20" s="47">
        <f>'Общий прайс лист'!$C$6</f>
        <v>0</v>
      </c>
      <c r="H20" s="113">
        <f t="shared" si="1"/>
        <v>4255.68</v>
      </c>
    </row>
    <row r="21" spans="1:8" ht="12.75" customHeight="1" x14ac:dyDescent="0.2">
      <c r="A21" s="5">
        <v>12</v>
      </c>
      <c r="B21" s="13" t="s">
        <v>882</v>
      </c>
      <c r="C21" s="43">
        <v>1</v>
      </c>
      <c r="D21" s="44" t="s">
        <v>178</v>
      </c>
      <c r="E21" s="48">
        <v>5244.72</v>
      </c>
      <c r="F21" s="112">
        <f t="shared" si="0"/>
        <v>5244.72</v>
      </c>
      <c r="G21" s="47">
        <f>'Общий прайс лист'!$C$6</f>
        <v>0</v>
      </c>
      <c r="H21" s="113">
        <f t="shared" si="1"/>
        <v>5244.72</v>
      </c>
    </row>
    <row r="22" spans="1:8" ht="12.75" customHeight="1" x14ac:dyDescent="0.2">
      <c r="A22" s="5">
        <v>13</v>
      </c>
      <c r="B22" s="13" t="s">
        <v>883</v>
      </c>
      <c r="C22" s="43">
        <v>1</v>
      </c>
      <c r="D22" s="44" t="s">
        <v>178</v>
      </c>
      <c r="E22" s="48">
        <v>5739.24</v>
      </c>
      <c r="F22" s="112">
        <f t="shared" si="0"/>
        <v>5739.24</v>
      </c>
      <c r="G22" s="47">
        <f>'Общий прайс лист'!$C$6</f>
        <v>0</v>
      </c>
      <c r="H22" s="113">
        <f t="shared" si="1"/>
        <v>5739.24</v>
      </c>
    </row>
    <row r="23" spans="1:8" ht="12.75" customHeight="1" x14ac:dyDescent="0.2">
      <c r="A23" s="5">
        <v>14</v>
      </c>
      <c r="B23" s="14" t="s">
        <v>884</v>
      </c>
      <c r="C23" s="43">
        <v>1</v>
      </c>
      <c r="D23" s="44" t="s">
        <v>178</v>
      </c>
      <c r="E23" s="48">
        <v>6233.76</v>
      </c>
      <c r="F23" s="112">
        <f t="shared" si="0"/>
        <v>6233.76</v>
      </c>
      <c r="G23" s="47">
        <f>'Общий прайс лист'!$C$6</f>
        <v>0</v>
      </c>
      <c r="H23" s="114">
        <f t="shared" si="1"/>
        <v>6233.76</v>
      </c>
    </row>
    <row r="24" spans="1:8" ht="12.75" customHeight="1" x14ac:dyDescent="0.2">
      <c r="A24" s="5">
        <v>15</v>
      </c>
      <c r="B24" s="14" t="s">
        <v>885</v>
      </c>
      <c r="C24" s="43">
        <v>1</v>
      </c>
      <c r="D24" s="44" t="s">
        <v>178</v>
      </c>
      <c r="E24" s="48">
        <v>4750.2</v>
      </c>
      <c r="F24" s="112">
        <f t="shared" si="0"/>
        <v>4750.2</v>
      </c>
      <c r="G24" s="47">
        <f>'Общий прайс лист'!$C$6</f>
        <v>0</v>
      </c>
      <c r="H24" s="114">
        <f t="shared" si="1"/>
        <v>4750.2</v>
      </c>
    </row>
    <row r="25" spans="1:8" ht="12.75" customHeight="1" x14ac:dyDescent="0.2">
      <c r="A25" s="5">
        <v>16</v>
      </c>
      <c r="B25" s="14" t="s">
        <v>886</v>
      </c>
      <c r="C25" s="43">
        <v>1</v>
      </c>
      <c r="D25" s="44" t="s">
        <v>178</v>
      </c>
      <c r="E25" s="48">
        <v>4997.46</v>
      </c>
      <c r="F25" s="112">
        <f t="shared" si="0"/>
        <v>4997.46</v>
      </c>
      <c r="G25" s="47">
        <f>'Общий прайс лист'!$C$6</f>
        <v>0</v>
      </c>
      <c r="H25" s="114">
        <f t="shared" si="1"/>
        <v>4997.46</v>
      </c>
    </row>
    <row r="26" spans="1:8" ht="12.75" customHeight="1" x14ac:dyDescent="0.2">
      <c r="A26" s="5">
        <v>17</v>
      </c>
      <c r="B26" s="14" t="s">
        <v>887</v>
      </c>
      <c r="C26" s="43">
        <v>1</v>
      </c>
      <c r="D26" s="44" t="s">
        <v>178</v>
      </c>
      <c r="E26" s="48">
        <v>6728.28</v>
      </c>
      <c r="F26" s="112">
        <f t="shared" si="0"/>
        <v>6728.28</v>
      </c>
      <c r="G26" s="47">
        <f>'Общий прайс лист'!$C$6</f>
        <v>0</v>
      </c>
      <c r="H26" s="114">
        <f t="shared" si="1"/>
        <v>6728.28</v>
      </c>
    </row>
    <row r="27" spans="1:8" ht="12.75" customHeight="1" x14ac:dyDescent="0.2">
      <c r="A27" s="5">
        <v>18</v>
      </c>
      <c r="B27" s="14" t="s">
        <v>888</v>
      </c>
      <c r="C27" s="43">
        <v>1</v>
      </c>
      <c r="D27" s="44" t="s">
        <v>178</v>
      </c>
      <c r="E27" s="48">
        <v>5739.24</v>
      </c>
      <c r="F27" s="112">
        <f t="shared" si="0"/>
        <v>5739.24</v>
      </c>
      <c r="G27" s="47">
        <f>'Общий прайс лист'!$C$6</f>
        <v>0</v>
      </c>
      <c r="H27" s="114">
        <f t="shared" si="1"/>
        <v>5739.24</v>
      </c>
    </row>
    <row r="28" spans="1:8" ht="12.75" customHeight="1" x14ac:dyDescent="0.2">
      <c r="A28" s="5">
        <v>19</v>
      </c>
      <c r="B28" s="14" t="s">
        <v>889</v>
      </c>
      <c r="C28" s="43">
        <v>1</v>
      </c>
      <c r="D28" s="44" t="s">
        <v>178</v>
      </c>
      <c r="E28" s="48">
        <v>8140.08</v>
      </c>
      <c r="F28" s="112">
        <f t="shared" si="0"/>
        <v>8140.08</v>
      </c>
      <c r="G28" s="47">
        <f>'Общий прайс лист'!$C$6</f>
        <v>0</v>
      </c>
      <c r="H28" s="114">
        <f t="shared" si="1"/>
        <v>8140.08</v>
      </c>
    </row>
    <row r="29" spans="1:8" ht="12.75" customHeight="1" x14ac:dyDescent="0.2">
      <c r="A29" s="5">
        <v>20</v>
      </c>
      <c r="B29" s="14" t="s">
        <v>890</v>
      </c>
      <c r="C29" s="43">
        <v>1</v>
      </c>
      <c r="D29" s="44" t="s">
        <v>178</v>
      </c>
      <c r="E29" s="48">
        <v>8700.1200000000008</v>
      </c>
      <c r="F29" s="112">
        <f t="shared" si="0"/>
        <v>8700.1200000000008</v>
      </c>
      <c r="G29" s="47">
        <f>'Общий прайс лист'!$C$6</f>
        <v>0</v>
      </c>
      <c r="H29" s="114">
        <f t="shared" si="1"/>
        <v>8700.1200000000008</v>
      </c>
    </row>
    <row r="30" spans="1:8" ht="12.75" customHeight="1" x14ac:dyDescent="0.2">
      <c r="A30" s="5">
        <v>21</v>
      </c>
      <c r="B30" s="14" t="s">
        <v>891</v>
      </c>
      <c r="C30" s="43">
        <v>1</v>
      </c>
      <c r="D30" s="44" t="s">
        <v>178</v>
      </c>
      <c r="E30" s="48">
        <v>7898.28</v>
      </c>
      <c r="F30" s="112">
        <f t="shared" si="0"/>
        <v>7898.28</v>
      </c>
      <c r="G30" s="47">
        <f>'Общий прайс лист'!$C$6</f>
        <v>0</v>
      </c>
      <c r="H30" s="114">
        <f t="shared" si="1"/>
        <v>7898.28</v>
      </c>
    </row>
    <row r="31" spans="1:8" ht="12.75" customHeight="1" x14ac:dyDescent="0.2">
      <c r="A31" s="5">
        <v>22</v>
      </c>
      <c r="B31" s="14" t="s">
        <v>892</v>
      </c>
      <c r="C31" s="43">
        <v>1</v>
      </c>
      <c r="D31" s="44" t="s">
        <v>178</v>
      </c>
      <c r="E31" s="48">
        <v>9634.56</v>
      </c>
      <c r="F31" s="112">
        <f t="shared" si="0"/>
        <v>9634.56</v>
      </c>
      <c r="G31" s="47">
        <f>'Общий прайс лист'!$C$6</f>
        <v>0</v>
      </c>
      <c r="H31" s="114">
        <f t="shared" si="1"/>
        <v>9634.56</v>
      </c>
    </row>
    <row r="32" spans="1:8" ht="12.75" customHeight="1" x14ac:dyDescent="0.2">
      <c r="A32" s="5">
        <v>23</v>
      </c>
      <c r="B32" s="14" t="s">
        <v>893</v>
      </c>
      <c r="C32" s="43">
        <v>1</v>
      </c>
      <c r="D32" s="44" t="s">
        <v>178</v>
      </c>
      <c r="E32" s="48">
        <v>10213.32</v>
      </c>
      <c r="F32" s="112">
        <f t="shared" si="0"/>
        <v>10213.32</v>
      </c>
      <c r="G32" s="47">
        <f>'Общий прайс лист'!$C$6</f>
        <v>0</v>
      </c>
      <c r="H32" s="114">
        <f t="shared" si="1"/>
        <v>10213.32</v>
      </c>
    </row>
    <row r="33" spans="1:8" ht="12.75" customHeight="1" x14ac:dyDescent="0.2">
      <c r="A33" s="5">
        <v>24</v>
      </c>
      <c r="B33" s="14" t="s">
        <v>894</v>
      </c>
      <c r="C33" s="43">
        <v>1</v>
      </c>
      <c r="D33" s="44" t="s">
        <v>178</v>
      </c>
      <c r="E33" s="48">
        <v>8477.0400000000009</v>
      </c>
      <c r="F33" s="112">
        <f t="shared" si="0"/>
        <v>8477.0400000000009</v>
      </c>
      <c r="G33" s="47">
        <f>'Общий прайс лист'!$C$6</f>
        <v>0</v>
      </c>
      <c r="H33" s="114">
        <f t="shared" si="1"/>
        <v>8477.0400000000009</v>
      </c>
    </row>
    <row r="34" spans="1:8" ht="12.75" customHeight="1" x14ac:dyDescent="0.2">
      <c r="A34" s="5">
        <v>25</v>
      </c>
      <c r="B34" s="14" t="s">
        <v>895</v>
      </c>
      <c r="C34" s="43">
        <v>1</v>
      </c>
      <c r="D34" s="44" t="s">
        <v>178</v>
      </c>
      <c r="E34" s="48">
        <v>10792.08</v>
      </c>
      <c r="F34" s="112">
        <f t="shared" si="0"/>
        <v>10792.08</v>
      </c>
      <c r="G34" s="47">
        <f>'Общий прайс лист'!$C$6</f>
        <v>0</v>
      </c>
      <c r="H34" s="114">
        <f t="shared" si="1"/>
        <v>10792.08</v>
      </c>
    </row>
    <row r="35" spans="1:8" ht="12.75" customHeight="1" x14ac:dyDescent="0.2">
      <c r="A35" s="5">
        <v>26</v>
      </c>
      <c r="B35" s="14" t="s">
        <v>896</v>
      </c>
      <c r="C35" s="43">
        <v>1</v>
      </c>
      <c r="D35" s="44" t="s">
        <v>178</v>
      </c>
      <c r="E35" s="48">
        <v>11370.84</v>
      </c>
      <c r="F35" s="112">
        <f t="shared" si="0"/>
        <v>11370.84</v>
      </c>
      <c r="G35" s="47">
        <f>'Общий прайс лист'!$C$6</f>
        <v>0</v>
      </c>
      <c r="H35" s="114">
        <f t="shared" si="1"/>
        <v>11370.84</v>
      </c>
    </row>
    <row r="36" spans="1:8" ht="12.75" customHeight="1" x14ac:dyDescent="0.2">
      <c r="A36" s="5">
        <v>27</v>
      </c>
      <c r="B36" s="14" t="s">
        <v>897</v>
      </c>
      <c r="C36" s="43">
        <v>1</v>
      </c>
      <c r="D36" s="44" t="s">
        <v>178</v>
      </c>
      <c r="E36" s="48">
        <v>9055.7999999999993</v>
      </c>
      <c r="F36" s="112">
        <f t="shared" si="0"/>
        <v>9055.7999999999993</v>
      </c>
      <c r="G36" s="47">
        <f>'Общий прайс лист'!$C$6</f>
        <v>0</v>
      </c>
      <c r="H36" s="114">
        <f t="shared" si="1"/>
        <v>9055.7999999999993</v>
      </c>
    </row>
    <row r="37" spans="1:8" ht="12.75" customHeight="1" x14ac:dyDescent="0.2">
      <c r="A37" s="5">
        <v>28</v>
      </c>
      <c r="B37" s="14" t="s">
        <v>898</v>
      </c>
      <c r="C37" s="43">
        <v>1</v>
      </c>
      <c r="D37" s="44" t="s">
        <v>178</v>
      </c>
      <c r="E37" s="48">
        <v>11949.6</v>
      </c>
      <c r="F37" s="112">
        <f t="shared" si="0"/>
        <v>11949.6</v>
      </c>
      <c r="G37" s="47">
        <f>'Общий прайс лист'!$C$6</f>
        <v>0</v>
      </c>
      <c r="H37" s="114">
        <f t="shared" si="1"/>
        <v>11949.6</v>
      </c>
    </row>
    <row r="38" spans="1:8" ht="12.75" customHeight="1" x14ac:dyDescent="0.2">
      <c r="A38" s="5">
        <v>29</v>
      </c>
      <c r="B38" s="14" t="s">
        <v>899</v>
      </c>
      <c r="C38" s="43">
        <v>1</v>
      </c>
      <c r="D38" s="44" t="s">
        <v>178</v>
      </c>
      <c r="E38" s="48">
        <v>14960.4</v>
      </c>
      <c r="F38" s="112">
        <f t="shared" si="0"/>
        <v>14960.4</v>
      </c>
      <c r="G38" s="47">
        <f>'Общий прайс лист'!$C$6</f>
        <v>0</v>
      </c>
      <c r="H38" s="114">
        <f t="shared" si="1"/>
        <v>14960.4</v>
      </c>
    </row>
    <row r="39" spans="1:8" ht="12.75" customHeight="1" x14ac:dyDescent="0.2">
      <c r="A39" s="5">
        <v>30</v>
      </c>
      <c r="B39" s="14" t="s">
        <v>900</v>
      </c>
      <c r="C39" s="43">
        <v>1</v>
      </c>
      <c r="D39" s="44" t="s">
        <v>178</v>
      </c>
      <c r="E39" s="48">
        <v>16286.4</v>
      </c>
      <c r="F39" s="112">
        <f t="shared" si="0"/>
        <v>16286.4</v>
      </c>
      <c r="G39" s="47">
        <f>'Общий прайс лист'!$C$6</f>
        <v>0</v>
      </c>
      <c r="H39" s="114">
        <f t="shared" si="1"/>
        <v>16286.4</v>
      </c>
    </row>
    <row r="40" spans="1:8" ht="12.75" customHeight="1" x14ac:dyDescent="0.2">
      <c r="A40" s="5">
        <v>31</v>
      </c>
      <c r="B40" s="14" t="s">
        <v>901</v>
      </c>
      <c r="C40" s="43">
        <v>1</v>
      </c>
      <c r="D40" s="44" t="s">
        <v>178</v>
      </c>
      <c r="E40" s="48">
        <v>12308.4</v>
      </c>
      <c r="F40" s="112">
        <f t="shared" si="0"/>
        <v>12308.4</v>
      </c>
      <c r="G40" s="47">
        <f>'Общий прайс лист'!$C$6</f>
        <v>0</v>
      </c>
      <c r="H40" s="114">
        <f t="shared" si="1"/>
        <v>12308.4</v>
      </c>
    </row>
    <row r="41" spans="1:8" ht="12.75" customHeight="1" x14ac:dyDescent="0.2">
      <c r="A41" s="5">
        <v>32</v>
      </c>
      <c r="B41" s="14" t="s">
        <v>902</v>
      </c>
      <c r="C41" s="43">
        <v>1</v>
      </c>
      <c r="D41" s="44" t="s">
        <v>178</v>
      </c>
      <c r="E41" s="48">
        <v>14960.4</v>
      </c>
      <c r="F41" s="112">
        <f t="shared" si="0"/>
        <v>14960.4</v>
      </c>
      <c r="G41" s="47">
        <f>'Общий прайс лист'!$C$6</f>
        <v>0</v>
      </c>
      <c r="H41" s="114">
        <f t="shared" si="1"/>
        <v>14960.4</v>
      </c>
    </row>
    <row r="42" spans="1:8" ht="12.75" customHeight="1" x14ac:dyDescent="0.2">
      <c r="A42" s="5">
        <v>33</v>
      </c>
      <c r="B42" s="14" t="s">
        <v>903</v>
      </c>
      <c r="C42" s="43">
        <v>1</v>
      </c>
      <c r="D42" s="44" t="s">
        <v>178</v>
      </c>
      <c r="E42" s="48">
        <v>16949.400000000001</v>
      </c>
      <c r="F42" s="112">
        <f t="shared" si="0"/>
        <v>16949.400000000001</v>
      </c>
      <c r="G42" s="47">
        <f>'Общий прайс лист'!$C$6</f>
        <v>0</v>
      </c>
      <c r="H42" s="114">
        <f t="shared" si="1"/>
        <v>16949.400000000001</v>
      </c>
    </row>
    <row r="43" spans="1:8" ht="12.75" customHeight="1" x14ac:dyDescent="0.2">
      <c r="A43" s="5">
        <v>34</v>
      </c>
      <c r="B43" s="14" t="s">
        <v>904</v>
      </c>
      <c r="C43" s="43">
        <v>1</v>
      </c>
      <c r="D43" s="44" t="s">
        <v>178</v>
      </c>
      <c r="E43" s="48">
        <v>21590.400000000001</v>
      </c>
      <c r="F43" s="112">
        <f t="shared" si="0"/>
        <v>21590.400000000001</v>
      </c>
      <c r="G43" s="47">
        <f>'Общий прайс лист'!$C$6</f>
        <v>0</v>
      </c>
      <c r="H43" s="114">
        <f t="shared" si="1"/>
        <v>21590.400000000001</v>
      </c>
    </row>
    <row r="44" spans="1:8" ht="12.75" customHeight="1" x14ac:dyDescent="0.2">
      <c r="A44" s="5">
        <v>35</v>
      </c>
      <c r="B44" s="14" t="s">
        <v>905</v>
      </c>
      <c r="C44" s="43">
        <v>1</v>
      </c>
      <c r="D44" s="44" t="s">
        <v>178</v>
      </c>
      <c r="E44" s="48">
        <v>14960.4</v>
      </c>
      <c r="F44" s="112">
        <f t="shared" si="0"/>
        <v>14960.4</v>
      </c>
      <c r="G44" s="47">
        <f>'Общий прайс лист'!$C$6</f>
        <v>0</v>
      </c>
      <c r="H44" s="114">
        <f t="shared" si="1"/>
        <v>14960.4</v>
      </c>
    </row>
    <row r="45" spans="1:8" ht="12.75" customHeight="1" x14ac:dyDescent="0.2">
      <c r="A45" s="5">
        <v>36</v>
      </c>
      <c r="B45" s="14" t="s">
        <v>906</v>
      </c>
      <c r="C45" s="43">
        <v>1</v>
      </c>
      <c r="D45" s="44" t="s">
        <v>178</v>
      </c>
      <c r="E45" s="48">
        <v>17612.400000000001</v>
      </c>
      <c r="F45" s="112">
        <f t="shared" si="0"/>
        <v>17612.400000000001</v>
      </c>
      <c r="G45" s="47">
        <f>'Общий прайс лист'!$C$6</f>
        <v>0</v>
      </c>
      <c r="H45" s="114">
        <f t="shared" si="1"/>
        <v>17612.400000000001</v>
      </c>
    </row>
    <row r="46" spans="1:8" ht="12.75" customHeight="1" x14ac:dyDescent="0.2">
      <c r="A46" s="5">
        <v>37</v>
      </c>
      <c r="B46" s="14" t="s">
        <v>907</v>
      </c>
      <c r="C46" s="43">
        <v>1</v>
      </c>
      <c r="D46" s="44" t="s">
        <v>178</v>
      </c>
      <c r="E46" s="48">
        <v>17612.400000000001</v>
      </c>
      <c r="F46" s="112">
        <f t="shared" si="0"/>
        <v>17612.400000000001</v>
      </c>
      <c r="G46" s="47">
        <f>'Общий прайс лист'!$C$6</f>
        <v>0</v>
      </c>
      <c r="H46" s="114">
        <f t="shared" si="1"/>
        <v>17612.400000000001</v>
      </c>
    </row>
    <row r="47" spans="1:8" ht="12.75" customHeight="1" x14ac:dyDescent="0.2">
      <c r="A47" s="5">
        <v>38</v>
      </c>
      <c r="B47" s="14" t="s">
        <v>908</v>
      </c>
      <c r="C47" s="43">
        <v>1</v>
      </c>
      <c r="D47" s="44" t="s">
        <v>178</v>
      </c>
      <c r="E47" s="48">
        <v>19601.400000000001</v>
      </c>
      <c r="F47" s="112">
        <f t="shared" si="0"/>
        <v>19601.400000000001</v>
      </c>
      <c r="G47" s="47">
        <f>'Общий прайс лист'!$C$6</f>
        <v>0</v>
      </c>
      <c r="H47" s="114">
        <f t="shared" si="1"/>
        <v>19601.400000000001</v>
      </c>
    </row>
    <row r="49" spans="2:3" ht="15" x14ac:dyDescent="0.2">
      <c r="B49" s="15" t="s">
        <v>588</v>
      </c>
    </row>
    <row r="50" spans="2:3" ht="15" x14ac:dyDescent="0.2">
      <c r="B50" s="15"/>
    </row>
    <row r="51" spans="2:3" ht="15" x14ac:dyDescent="0.25">
      <c r="B51" s="16" t="s">
        <v>589</v>
      </c>
    </row>
    <row r="52" spans="2:3" ht="15" x14ac:dyDescent="0.2">
      <c r="B52" s="15"/>
    </row>
    <row r="53" spans="2:3" ht="15" x14ac:dyDescent="0.2">
      <c r="B53" s="15" t="s">
        <v>249</v>
      </c>
      <c r="C53" s="86">
        <f>'Общий прайс лист'!$B$3</f>
        <v>45404</v>
      </c>
    </row>
    <row r="54" spans="2:3" ht="15" x14ac:dyDescent="0.25">
      <c r="B54" s="16"/>
    </row>
  </sheetData>
  <mergeCells count="11">
    <mergeCell ref="A9:H9"/>
    <mergeCell ref="H7:H8"/>
    <mergeCell ref="A1:J1"/>
    <mergeCell ref="A7:A8"/>
    <mergeCell ref="B7:B8"/>
    <mergeCell ref="C7:C8"/>
    <mergeCell ref="D7:E8"/>
    <mergeCell ref="F7:F8"/>
    <mergeCell ref="G7:G8"/>
    <mergeCell ref="A5:H5"/>
    <mergeCell ref="A3:C3"/>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5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E9" sqref="E9:E31"/>
    </sheetView>
  </sheetViews>
  <sheetFormatPr defaultRowHeight="12.75" x14ac:dyDescent="0.2"/>
  <cols>
    <col min="1" max="1" width="6.7109375" customWidth="1"/>
    <col min="2" max="2" width="41.140625" customWidth="1"/>
    <col min="3" max="3" width="9.85546875" customWidth="1"/>
    <col min="6" max="6" width="16.140625" customWidth="1"/>
    <col min="8" max="8" width="13.140625" customWidth="1"/>
  </cols>
  <sheetData>
    <row r="1" spans="1:8" ht="20.25" x14ac:dyDescent="0.3">
      <c r="A1" s="194" t="s">
        <v>1581</v>
      </c>
      <c r="B1" s="194"/>
      <c r="C1" s="194"/>
      <c r="D1" s="194"/>
      <c r="E1" s="194"/>
      <c r="F1" s="194"/>
      <c r="G1" s="194"/>
      <c r="H1" s="194"/>
    </row>
    <row r="2" spans="1:8" ht="12.75" customHeight="1" x14ac:dyDescent="0.3">
      <c r="A2" s="17"/>
      <c r="B2" s="17"/>
      <c r="C2" s="17"/>
      <c r="D2" s="17"/>
      <c r="E2" s="17"/>
      <c r="F2" s="17"/>
      <c r="G2" s="17"/>
      <c r="H2" s="17"/>
    </row>
    <row r="3" spans="1:8" ht="19.5" customHeight="1" x14ac:dyDescent="0.3">
      <c r="A3" s="196" t="s">
        <v>250</v>
      </c>
      <c r="B3" s="196"/>
      <c r="C3" s="196"/>
      <c r="D3" s="17"/>
      <c r="E3" s="17"/>
      <c r="F3" s="17"/>
      <c r="G3" s="17"/>
      <c r="H3" s="17"/>
    </row>
    <row r="4" spans="1:8" ht="12.75" customHeight="1" x14ac:dyDescent="0.3">
      <c r="B4" s="17"/>
      <c r="C4" s="17"/>
      <c r="D4" s="17"/>
      <c r="E4" s="17"/>
      <c r="F4" s="17"/>
      <c r="G4" s="17"/>
      <c r="H4" s="17"/>
    </row>
    <row r="5" spans="1:8" ht="40.5" customHeight="1" x14ac:dyDescent="0.2">
      <c r="A5" s="224" t="s">
        <v>1358</v>
      </c>
      <c r="B5" s="225"/>
      <c r="C5" s="225"/>
      <c r="D5" s="225"/>
      <c r="E5" s="225"/>
      <c r="F5" s="225"/>
      <c r="G5" s="225"/>
      <c r="H5" s="225"/>
    </row>
    <row r="6" spans="1:8" ht="12.75" customHeight="1" x14ac:dyDescent="0.3">
      <c r="B6" s="17"/>
      <c r="C6" s="17"/>
      <c r="D6" s="17"/>
      <c r="E6" s="17"/>
      <c r="F6" s="17"/>
      <c r="G6" s="17"/>
      <c r="H6" s="17"/>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ht="12.75" customHeight="1" x14ac:dyDescent="0.2">
      <c r="A9" s="5">
        <v>1</v>
      </c>
      <c r="B9" s="13" t="s">
        <v>1255</v>
      </c>
      <c r="C9" s="51">
        <v>1</v>
      </c>
      <c r="D9" s="52" t="s">
        <v>178</v>
      </c>
      <c r="E9" s="20">
        <v>412.25</v>
      </c>
      <c r="F9" s="67">
        <f>C9*E9</f>
        <v>412.25</v>
      </c>
      <c r="G9" s="19">
        <f>'Общий прайс лист'!$C$24</f>
        <v>0</v>
      </c>
      <c r="H9" s="67">
        <f>F9*(100-G9)/100</f>
        <v>412.25</v>
      </c>
    </row>
    <row r="10" spans="1:8" ht="12.75" customHeight="1" x14ac:dyDescent="0.2">
      <c r="A10" s="5">
        <v>2</v>
      </c>
      <c r="B10" s="13" t="s">
        <v>210</v>
      </c>
      <c r="C10" s="51">
        <v>1</v>
      </c>
      <c r="D10" s="52" t="s">
        <v>178</v>
      </c>
      <c r="E10" s="20">
        <v>412.25</v>
      </c>
      <c r="F10" s="67">
        <f t="shared" ref="F10:F24" si="0">C10*E10</f>
        <v>412.25</v>
      </c>
      <c r="G10" s="19">
        <f>'Общий прайс лист'!$C$24</f>
        <v>0</v>
      </c>
      <c r="H10" s="67">
        <f t="shared" ref="H10:H24" si="1">F10*(100-G10)/100</f>
        <v>412.25</v>
      </c>
    </row>
    <row r="11" spans="1:8" ht="12.75" customHeight="1" x14ac:dyDescent="0.2">
      <c r="A11" s="5">
        <v>3</v>
      </c>
      <c r="B11" s="13" t="s">
        <v>1256</v>
      </c>
      <c r="C11" s="51">
        <v>1</v>
      </c>
      <c r="D11" s="52" t="s">
        <v>178</v>
      </c>
      <c r="E11" s="20">
        <v>485.54</v>
      </c>
      <c r="F11" s="67">
        <f t="shared" si="0"/>
        <v>485.54</v>
      </c>
      <c r="G11" s="19">
        <f>'Общий прайс лист'!$C$24</f>
        <v>0</v>
      </c>
      <c r="H11" s="67">
        <f t="shared" si="1"/>
        <v>485.54</v>
      </c>
    </row>
    <row r="12" spans="1:8" ht="12.75" customHeight="1" x14ac:dyDescent="0.2">
      <c r="A12" s="5">
        <v>4</v>
      </c>
      <c r="B12" s="14" t="s">
        <v>1257</v>
      </c>
      <c r="C12" s="51">
        <v>1</v>
      </c>
      <c r="D12" s="52" t="s">
        <v>178</v>
      </c>
      <c r="E12" s="20">
        <v>635.16999999999996</v>
      </c>
      <c r="F12" s="67">
        <f t="shared" si="0"/>
        <v>635.16999999999996</v>
      </c>
      <c r="G12" s="19">
        <f>'Общий прайс лист'!$C$24</f>
        <v>0</v>
      </c>
      <c r="H12" s="67">
        <f t="shared" si="1"/>
        <v>635.16999999999996</v>
      </c>
    </row>
    <row r="13" spans="1:8" ht="12.75" customHeight="1" x14ac:dyDescent="0.2">
      <c r="A13" s="5">
        <v>5</v>
      </c>
      <c r="B13" s="13" t="s">
        <v>1258</v>
      </c>
      <c r="C13" s="51">
        <v>1</v>
      </c>
      <c r="D13" s="52" t="s">
        <v>178</v>
      </c>
      <c r="E13" s="20">
        <v>732.88</v>
      </c>
      <c r="F13" s="67">
        <f t="shared" si="0"/>
        <v>732.88</v>
      </c>
      <c r="G13" s="19">
        <f>'Общий прайс лист'!$C$24</f>
        <v>0</v>
      </c>
      <c r="H13" s="67">
        <f t="shared" si="1"/>
        <v>732.88</v>
      </c>
    </row>
    <row r="14" spans="1:8" ht="12.75" customHeight="1" x14ac:dyDescent="0.2">
      <c r="A14" s="5">
        <v>6</v>
      </c>
      <c r="B14" s="13" t="s">
        <v>1259</v>
      </c>
      <c r="C14" s="51">
        <v>1</v>
      </c>
      <c r="D14" s="54" t="s">
        <v>178</v>
      </c>
      <c r="E14" s="58">
        <v>778.69</v>
      </c>
      <c r="F14" s="67">
        <f t="shared" si="0"/>
        <v>778.69</v>
      </c>
      <c r="G14" s="19">
        <f>'Общий прайс лист'!$C$24</f>
        <v>0</v>
      </c>
      <c r="H14" s="67">
        <f t="shared" si="1"/>
        <v>778.69</v>
      </c>
    </row>
    <row r="15" spans="1:8" ht="12.75" customHeight="1" x14ac:dyDescent="0.2">
      <c r="A15" s="5">
        <v>7</v>
      </c>
      <c r="B15" s="13" t="s">
        <v>1260</v>
      </c>
      <c r="C15" s="51">
        <v>1</v>
      </c>
      <c r="D15" s="54" t="s">
        <v>178</v>
      </c>
      <c r="E15" s="58">
        <v>1285.8800000000001</v>
      </c>
      <c r="F15" s="67">
        <f t="shared" si="0"/>
        <v>1285.8800000000001</v>
      </c>
      <c r="G15" s="19">
        <f>'Общий прайс лист'!$C$24</f>
        <v>0</v>
      </c>
      <c r="H15" s="67">
        <f t="shared" si="1"/>
        <v>1285.8800000000001</v>
      </c>
    </row>
    <row r="16" spans="1:8" ht="12.75" customHeight="1" x14ac:dyDescent="0.2">
      <c r="A16" s="5">
        <v>8</v>
      </c>
      <c r="B16" s="14" t="s">
        <v>1261</v>
      </c>
      <c r="C16" s="51">
        <v>1</v>
      </c>
      <c r="D16" s="54" t="s">
        <v>178</v>
      </c>
      <c r="E16" s="58">
        <v>1157.29</v>
      </c>
      <c r="F16" s="67">
        <f t="shared" si="0"/>
        <v>1157.29</v>
      </c>
      <c r="G16" s="19">
        <f>'Общий прайс лист'!$C$24</f>
        <v>0</v>
      </c>
      <c r="H16" s="67">
        <f t="shared" si="1"/>
        <v>1157.29</v>
      </c>
    </row>
    <row r="17" spans="1:8" ht="12.75" customHeight="1" x14ac:dyDescent="0.2">
      <c r="A17" s="5">
        <v>9</v>
      </c>
      <c r="B17" s="14" t="s">
        <v>1262</v>
      </c>
      <c r="C17" s="51">
        <v>1</v>
      </c>
      <c r="D17" s="54" t="s">
        <v>178</v>
      </c>
      <c r="E17" s="58">
        <v>1326.07</v>
      </c>
      <c r="F17" s="67">
        <f t="shared" si="0"/>
        <v>1326.07</v>
      </c>
      <c r="G17" s="19">
        <f>'Общий прайс лист'!$C$24</f>
        <v>0</v>
      </c>
      <c r="H17" s="67">
        <f t="shared" si="1"/>
        <v>1326.07</v>
      </c>
    </row>
    <row r="18" spans="1:8" ht="12.75" customHeight="1" x14ac:dyDescent="0.2">
      <c r="A18" s="5">
        <v>10</v>
      </c>
      <c r="B18" s="14" t="s">
        <v>1263</v>
      </c>
      <c r="C18" s="51">
        <v>1</v>
      </c>
      <c r="D18" s="54" t="s">
        <v>178</v>
      </c>
      <c r="E18" s="58">
        <v>1237.6600000000001</v>
      </c>
      <c r="F18" s="67">
        <f t="shared" si="0"/>
        <v>1237.6600000000001</v>
      </c>
      <c r="G18" s="19">
        <f>'Общий прайс лист'!$C$24</f>
        <v>0</v>
      </c>
      <c r="H18" s="67">
        <f t="shared" si="1"/>
        <v>1237.6600000000001</v>
      </c>
    </row>
    <row r="19" spans="1:8" ht="12.75" customHeight="1" x14ac:dyDescent="0.2">
      <c r="A19" s="5">
        <v>11</v>
      </c>
      <c r="B19" s="14" t="s">
        <v>1264</v>
      </c>
      <c r="C19" s="51">
        <v>1</v>
      </c>
      <c r="D19" s="54" t="s">
        <v>178</v>
      </c>
      <c r="E19" s="58">
        <v>1446.62</v>
      </c>
      <c r="F19" s="67">
        <f t="shared" si="0"/>
        <v>1446.62</v>
      </c>
      <c r="G19" s="19">
        <f>'Общий прайс лист'!$C$24</f>
        <v>0</v>
      </c>
      <c r="H19" s="67">
        <f t="shared" si="1"/>
        <v>1446.62</v>
      </c>
    </row>
    <row r="20" spans="1:8" ht="12.75" customHeight="1" x14ac:dyDescent="0.2">
      <c r="A20" s="5">
        <v>12</v>
      </c>
      <c r="B20" s="13" t="s">
        <v>1265</v>
      </c>
      <c r="C20" s="51">
        <v>1</v>
      </c>
      <c r="D20" s="52" t="s">
        <v>178</v>
      </c>
      <c r="E20" s="20">
        <v>1784.16</v>
      </c>
      <c r="F20" s="67">
        <f t="shared" si="0"/>
        <v>1784.16</v>
      </c>
      <c r="G20" s="19">
        <f>'Общий прайс лист'!$C$24</f>
        <v>0</v>
      </c>
      <c r="H20" s="67">
        <f t="shared" si="1"/>
        <v>1784.16</v>
      </c>
    </row>
    <row r="21" spans="1:8" ht="12.75" customHeight="1" x14ac:dyDescent="0.2">
      <c r="A21" s="5">
        <v>13</v>
      </c>
      <c r="B21" s="13" t="s">
        <v>1266</v>
      </c>
      <c r="C21" s="51">
        <v>1</v>
      </c>
      <c r="D21" s="52" t="s">
        <v>178</v>
      </c>
      <c r="E21" s="20">
        <v>1943.62</v>
      </c>
      <c r="F21" s="67">
        <f t="shared" si="0"/>
        <v>1943.62</v>
      </c>
      <c r="G21" s="19">
        <f>'Общий прайс лист'!$C$24</f>
        <v>0</v>
      </c>
      <c r="H21" s="67">
        <f t="shared" si="1"/>
        <v>1943.62</v>
      </c>
    </row>
    <row r="22" spans="1:8" ht="12.75" customHeight="1" x14ac:dyDescent="0.2">
      <c r="A22" s="5">
        <v>14</v>
      </c>
      <c r="B22" s="14" t="s">
        <v>1267</v>
      </c>
      <c r="C22" s="51">
        <v>1</v>
      </c>
      <c r="D22" s="52" t="s">
        <v>178</v>
      </c>
      <c r="E22" s="20">
        <v>3739.16</v>
      </c>
      <c r="F22" s="67">
        <f t="shared" si="0"/>
        <v>3739.16</v>
      </c>
      <c r="G22" s="19">
        <f>'Общий прайс лист'!$C$24</f>
        <v>0</v>
      </c>
      <c r="H22" s="67">
        <f t="shared" si="1"/>
        <v>3739.16</v>
      </c>
    </row>
    <row r="23" spans="1:8" ht="12.75" customHeight="1" x14ac:dyDescent="0.2">
      <c r="A23" s="5">
        <v>15</v>
      </c>
      <c r="B23" s="14" t="s">
        <v>1268</v>
      </c>
      <c r="C23" s="51">
        <v>1</v>
      </c>
      <c r="D23" s="52" t="s">
        <v>178</v>
      </c>
      <c r="E23" s="20">
        <v>2498.94</v>
      </c>
      <c r="F23" s="67">
        <f>C23*E23</f>
        <v>2498.94</v>
      </c>
      <c r="G23" s="19">
        <f>'Общий прайс лист'!$C$24</f>
        <v>0</v>
      </c>
      <c r="H23" s="67">
        <f>F23*(100-G23)/100</f>
        <v>2498.94</v>
      </c>
    </row>
    <row r="24" spans="1:8" ht="12.75" customHeight="1" x14ac:dyDescent="0.2">
      <c r="A24" s="5">
        <v>16</v>
      </c>
      <c r="B24" s="14" t="s">
        <v>1269</v>
      </c>
      <c r="C24" s="51">
        <v>1</v>
      </c>
      <c r="D24" s="52" t="s">
        <v>178</v>
      </c>
      <c r="E24" s="20">
        <v>2249.0500000000002</v>
      </c>
      <c r="F24" s="67">
        <f t="shared" si="0"/>
        <v>2249.0500000000002</v>
      </c>
      <c r="G24" s="19">
        <f>'Общий прайс лист'!$C$24</f>
        <v>0</v>
      </c>
      <c r="H24" s="67">
        <f t="shared" si="1"/>
        <v>2249.0500000000002</v>
      </c>
    </row>
    <row r="25" spans="1:8" s="128" customFormat="1" ht="12.75" customHeight="1" x14ac:dyDescent="0.2">
      <c r="A25" s="5">
        <v>17</v>
      </c>
      <c r="B25" s="14" t="s">
        <v>1270</v>
      </c>
      <c r="C25" s="51">
        <v>1</v>
      </c>
      <c r="D25" s="52" t="s">
        <v>178</v>
      </c>
      <c r="E25" s="20">
        <v>3054.26</v>
      </c>
      <c r="F25" s="67">
        <f t="shared" ref="F25:F31" si="2">C25*E25</f>
        <v>3054.26</v>
      </c>
      <c r="G25" s="19">
        <f>'Общий прайс лист'!$C$24</f>
        <v>0</v>
      </c>
      <c r="H25" s="67">
        <f t="shared" ref="H25:H31" si="3">F25*(100-G25)/100</f>
        <v>3054.26</v>
      </c>
    </row>
    <row r="26" spans="1:8" s="128" customFormat="1" ht="12.75" customHeight="1" x14ac:dyDescent="0.2">
      <c r="A26" s="5">
        <v>18</v>
      </c>
      <c r="B26" s="14" t="s">
        <v>1271</v>
      </c>
      <c r="C26" s="51">
        <v>1</v>
      </c>
      <c r="D26" s="52" t="s">
        <v>178</v>
      </c>
      <c r="E26" s="20">
        <v>3304.16</v>
      </c>
      <c r="F26" s="67">
        <f t="shared" si="2"/>
        <v>3304.16</v>
      </c>
      <c r="G26" s="19">
        <f>'Общий прайс лист'!$C$24</f>
        <v>0</v>
      </c>
      <c r="H26" s="67">
        <f t="shared" si="3"/>
        <v>3304.16</v>
      </c>
    </row>
    <row r="27" spans="1:8" s="128" customFormat="1" ht="12.75" customHeight="1" x14ac:dyDescent="0.2">
      <c r="A27" s="5">
        <v>19</v>
      </c>
      <c r="B27" s="14" t="s">
        <v>1272</v>
      </c>
      <c r="C27" s="51">
        <v>1</v>
      </c>
      <c r="D27" s="52" t="s">
        <v>178</v>
      </c>
      <c r="E27" s="20">
        <v>5237.88</v>
      </c>
      <c r="F27" s="67">
        <f t="shared" si="2"/>
        <v>5237.88</v>
      </c>
      <c r="G27" s="19">
        <f>'Общий прайс лист'!$C$24</f>
        <v>0</v>
      </c>
      <c r="H27" s="67">
        <f t="shared" si="3"/>
        <v>5237.88</v>
      </c>
    </row>
    <row r="28" spans="1:8" s="128" customFormat="1" ht="12.75" customHeight="1" x14ac:dyDescent="0.2">
      <c r="A28" s="5">
        <v>20</v>
      </c>
      <c r="B28" s="14" t="s">
        <v>1273</v>
      </c>
      <c r="C28" s="51">
        <v>1</v>
      </c>
      <c r="D28" s="52" t="s">
        <v>178</v>
      </c>
      <c r="E28" s="20">
        <v>6060.36</v>
      </c>
      <c r="F28" s="67">
        <f t="shared" si="2"/>
        <v>6060.36</v>
      </c>
      <c r="G28" s="19">
        <f>'Общий прайс лист'!$C$24</f>
        <v>0</v>
      </c>
      <c r="H28" s="67">
        <f t="shared" si="3"/>
        <v>6060.36</v>
      </c>
    </row>
    <row r="29" spans="1:8" s="128" customFormat="1" ht="12.75" customHeight="1" x14ac:dyDescent="0.2">
      <c r="A29" s="5">
        <v>21</v>
      </c>
      <c r="B29" s="14" t="s">
        <v>1274</v>
      </c>
      <c r="C29" s="51">
        <v>1</v>
      </c>
      <c r="D29" s="52" t="s">
        <v>178</v>
      </c>
      <c r="E29" s="20">
        <v>6126.38</v>
      </c>
      <c r="F29" s="67">
        <f t="shared" si="2"/>
        <v>6126.38</v>
      </c>
      <c r="G29" s="19">
        <f>'Общий прайс лист'!$C$24</f>
        <v>0</v>
      </c>
      <c r="H29" s="67">
        <f t="shared" si="3"/>
        <v>6126.38</v>
      </c>
    </row>
    <row r="30" spans="1:8" s="128" customFormat="1" ht="12.75" customHeight="1" x14ac:dyDescent="0.2">
      <c r="A30" s="5">
        <v>22</v>
      </c>
      <c r="B30" s="14" t="s">
        <v>1275</v>
      </c>
      <c r="C30" s="51">
        <v>1</v>
      </c>
      <c r="D30" s="52" t="s">
        <v>178</v>
      </c>
      <c r="E30" s="20">
        <v>10713.85</v>
      </c>
      <c r="F30" s="67">
        <f t="shared" si="2"/>
        <v>10713.85</v>
      </c>
      <c r="G30" s="19">
        <f>'Общий прайс лист'!$C$24</f>
        <v>0</v>
      </c>
      <c r="H30" s="67">
        <f t="shared" si="3"/>
        <v>10713.85</v>
      </c>
    </row>
    <row r="31" spans="1:8" s="128" customFormat="1" ht="12.75" customHeight="1" x14ac:dyDescent="0.2">
      <c r="A31" s="5">
        <v>23</v>
      </c>
      <c r="B31" s="14" t="s">
        <v>1276</v>
      </c>
      <c r="C31" s="51">
        <v>1</v>
      </c>
      <c r="D31" s="52" t="s">
        <v>178</v>
      </c>
      <c r="E31" s="20">
        <v>11471.4</v>
      </c>
      <c r="F31" s="67">
        <f t="shared" si="2"/>
        <v>11471.4</v>
      </c>
      <c r="G31" s="19">
        <f>'Общий прайс лист'!$C$24</f>
        <v>0</v>
      </c>
      <c r="H31" s="67">
        <f t="shared" si="3"/>
        <v>11471.4</v>
      </c>
    </row>
    <row r="33" spans="2:3" ht="15" x14ac:dyDescent="0.2">
      <c r="B33" s="15" t="s">
        <v>588</v>
      </c>
      <c r="C33" s="128"/>
    </row>
    <row r="34" spans="2:3" ht="15" x14ac:dyDescent="0.2">
      <c r="B34" s="15"/>
      <c r="C34" s="128"/>
    </row>
    <row r="35" spans="2:3" ht="15" x14ac:dyDescent="0.2">
      <c r="B35" s="15" t="s">
        <v>249</v>
      </c>
      <c r="C35" s="86">
        <f>'Общий прайс лист'!$B$3</f>
        <v>45404</v>
      </c>
    </row>
    <row r="36" spans="2:3" ht="15" x14ac:dyDescent="0.25">
      <c r="B36" s="16"/>
      <c r="C36" s="128"/>
    </row>
    <row r="37" spans="2:3" ht="15" x14ac:dyDescent="0.25">
      <c r="B37" s="16" t="s">
        <v>179</v>
      </c>
      <c r="C37" s="128"/>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selection activeCell="E9" sqref="E9:E29"/>
    </sheetView>
  </sheetViews>
  <sheetFormatPr defaultRowHeight="12.75" x14ac:dyDescent="0.2"/>
  <cols>
    <col min="1" max="1" width="6.7109375" customWidth="1"/>
    <col min="2" max="2" width="55.85546875" customWidth="1"/>
    <col min="3" max="3" width="10.7109375" customWidth="1"/>
    <col min="6" max="6" width="16.140625" customWidth="1"/>
    <col min="8" max="8" width="13.140625" customWidth="1"/>
  </cols>
  <sheetData>
    <row r="1" spans="1:8" ht="20.25" x14ac:dyDescent="0.3">
      <c r="A1" s="194" t="s">
        <v>1582</v>
      </c>
      <c r="B1" s="194"/>
      <c r="C1" s="194"/>
      <c r="D1" s="194"/>
      <c r="E1" s="194"/>
      <c r="F1" s="194"/>
      <c r="G1" s="194"/>
      <c r="H1" s="194"/>
    </row>
    <row r="2" spans="1:8" ht="12.75" customHeight="1" x14ac:dyDescent="0.3">
      <c r="A2" s="17"/>
      <c r="B2" s="17"/>
      <c r="C2" s="17"/>
      <c r="D2" s="17"/>
      <c r="E2" s="17"/>
      <c r="F2" s="17"/>
      <c r="G2" s="17"/>
      <c r="H2" s="17"/>
    </row>
    <row r="3" spans="1:8" ht="21.75" customHeight="1" x14ac:dyDescent="0.3">
      <c r="A3" s="196" t="s">
        <v>250</v>
      </c>
      <c r="B3" s="196"/>
      <c r="C3" s="196"/>
      <c r="D3" s="17"/>
      <c r="E3" s="17"/>
      <c r="F3" s="17"/>
      <c r="G3" s="17"/>
      <c r="H3" s="17"/>
    </row>
    <row r="4" spans="1:8" ht="12.75" customHeight="1" x14ac:dyDescent="0.3">
      <c r="B4" s="17"/>
      <c r="C4" s="17"/>
      <c r="D4" s="17"/>
      <c r="E4" s="17"/>
      <c r="F4" s="17"/>
      <c r="G4" s="17"/>
      <c r="H4" s="17"/>
    </row>
    <row r="5" spans="1:8" ht="41.25" customHeight="1" x14ac:dyDescent="0.2">
      <c r="A5" s="224" t="s">
        <v>1359</v>
      </c>
      <c r="B5" s="225"/>
      <c r="C5" s="225"/>
      <c r="D5" s="225"/>
      <c r="E5" s="225"/>
      <c r="F5" s="225"/>
      <c r="G5" s="225"/>
      <c r="H5" s="225"/>
    </row>
    <row r="6" spans="1:8" ht="12.75" customHeight="1" x14ac:dyDescent="0.3">
      <c r="B6" s="17"/>
      <c r="C6" s="17"/>
      <c r="D6" s="17"/>
      <c r="E6" s="17"/>
      <c r="F6" s="17"/>
      <c r="G6" s="17"/>
      <c r="H6" s="17"/>
    </row>
    <row r="7" spans="1:8" ht="12.75" customHeight="1"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ht="12.75" customHeight="1" x14ac:dyDescent="0.2">
      <c r="A9" s="5">
        <v>1</v>
      </c>
      <c r="B9" s="13" t="s">
        <v>1645</v>
      </c>
      <c r="C9" s="51">
        <v>1</v>
      </c>
      <c r="D9" s="52" t="s">
        <v>178</v>
      </c>
      <c r="E9" s="20">
        <v>284.27</v>
      </c>
      <c r="F9" s="67">
        <f>C9*E9</f>
        <v>284.27</v>
      </c>
      <c r="G9" s="19">
        <f>'Общий прайс лист'!$C$25</f>
        <v>0</v>
      </c>
      <c r="H9" s="67">
        <f>F9*(100-G9)/100</f>
        <v>284.27</v>
      </c>
    </row>
    <row r="10" spans="1:8" ht="12.75" customHeight="1" x14ac:dyDescent="0.2">
      <c r="A10" s="5">
        <v>2</v>
      </c>
      <c r="B10" s="14" t="s">
        <v>1646</v>
      </c>
      <c r="C10" s="51">
        <v>1</v>
      </c>
      <c r="D10" s="63" t="s">
        <v>178</v>
      </c>
      <c r="E10" s="20">
        <v>337.57</v>
      </c>
      <c r="F10" s="67">
        <f t="shared" ref="F10:F24" si="0">C10*E10</f>
        <v>337.57</v>
      </c>
      <c r="G10" s="19">
        <f>'Общий прайс лист'!$C$25</f>
        <v>0</v>
      </c>
      <c r="H10" s="67">
        <f t="shared" ref="H10:H24" si="1">F10*(100-G10)/100</f>
        <v>337.57</v>
      </c>
    </row>
    <row r="11" spans="1:8" ht="12.75" customHeight="1" x14ac:dyDescent="0.2">
      <c r="A11" s="5">
        <v>3</v>
      </c>
      <c r="B11" s="14" t="s">
        <v>1647</v>
      </c>
      <c r="C11" s="51">
        <v>1</v>
      </c>
      <c r="D11" s="52" t="s">
        <v>178</v>
      </c>
      <c r="E11" s="20">
        <v>369.55</v>
      </c>
      <c r="F11" s="67">
        <f t="shared" si="0"/>
        <v>369.55</v>
      </c>
      <c r="G11" s="19">
        <f>'Общий прайс лист'!$C$25</f>
        <v>0</v>
      </c>
      <c r="H11" s="67">
        <f t="shared" si="1"/>
        <v>369.55</v>
      </c>
    </row>
    <row r="12" spans="1:8" ht="12.75" customHeight="1" x14ac:dyDescent="0.2">
      <c r="A12" s="5">
        <v>4</v>
      </c>
      <c r="B12" s="14" t="s">
        <v>1648</v>
      </c>
      <c r="C12" s="51">
        <v>1</v>
      </c>
      <c r="D12" s="52" t="s">
        <v>178</v>
      </c>
      <c r="E12" s="20">
        <v>458.39</v>
      </c>
      <c r="F12" s="67">
        <f t="shared" si="0"/>
        <v>458.39</v>
      </c>
      <c r="G12" s="19">
        <f>'Общий прайс лист'!$C$25</f>
        <v>0</v>
      </c>
      <c r="H12" s="67">
        <f t="shared" si="1"/>
        <v>458.39</v>
      </c>
    </row>
    <row r="13" spans="1:8" ht="12.75" customHeight="1" x14ac:dyDescent="0.2">
      <c r="A13" s="5">
        <v>5</v>
      </c>
      <c r="B13" s="14" t="s">
        <v>1649</v>
      </c>
      <c r="C13" s="51">
        <v>1</v>
      </c>
      <c r="D13" s="52" t="s">
        <v>178</v>
      </c>
      <c r="E13" s="20">
        <v>574.23</v>
      </c>
      <c r="F13" s="67">
        <f t="shared" si="0"/>
        <v>574.23</v>
      </c>
      <c r="G13" s="19">
        <f>'Общий прайс лист'!$C$25</f>
        <v>0</v>
      </c>
      <c r="H13" s="67">
        <f t="shared" si="1"/>
        <v>574.23</v>
      </c>
    </row>
    <row r="14" spans="1:8" ht="12.75" customHeight="1" x14ac:dyDescent="0.2">
      <c r="A14" s="5">
        <v>6</v>
      </c>
      <c r="B14" s="14" t="s">
        <v>1650</v>
      </c>
      <c r="C14" s="51">
        <v>1</v>
      </c>
      <c r="D14" s="52" t="s">
        <v>178</v>
      </c>
      <c r="E14" s="20">
        <v>497.47</v>
      </c>
      <c r="F14" s="67">
        <f t="shared" si="0"/>
        <v>497.47</v>
      </c>
      <c r="G14" s="19">
        <f>'Общий прайс лист'!$C$25</f>
        <v>0</v>
      </c>
      <c r="H14" s="67">
        <f t="shared" si="1"/>
        <v>497.47</v>
      </c>
    </row>
    <row r="15" spans="1:8" ht="12.75" customHeight="1" x14ac:dyDescent="0.2">
      <c r="A15" s="5">
        <v>7</v>
      </c>
      <c r="B15" s="14" t="s">
        <v>1651</v>
      </c>
      <c r="C15" s="51">
        <v>1</v>
      </c>
      <c r="D15" s="52" t="s">
        <v>178</v>
      </c>
      <c r="E15" s="20">
        <v>907.13</v>
      </c>
      <c r="F15" s="67">
        <f t="shared" si="0"/>
        <v>907.13</v>
      </c>
      <c r="G15" s="19">
        <f>'Общий прайс лист'!$C$25</f>
        <v>0</v>
      </c>
      <c r="H15" s="67">
        <f t="shared" si="1"/>
        <v>907.13</v>
      </c>
    </row>
    <row r="16" spans="1:8" ht="12.75" customHeight="1" x14ac:dyDescent="0.2">
      <c r="A16" s="5">
        <v>8</v>
      </c>
      <c r="B16" s="13" t="s">
        <v>1652</v>
      </c>
      <c r="C16" s="51">
        <v>1</v>
      </c>
      <c r="D16" s="52" t="s">
        <v>178</v>
      </c>
      <c r="E16" s="20">
        <v>958.57</v>
      </c>
      <c r="F16" s="67">
        <f t="shared" si="0"/>
        <v>958.57</v>
      </c>
      <c r="G16" s="19">
        <f>'Общий прайс лист'!$C$25</f>
        <v>0</v>
      </c>
      <c r="H16" s="67">
        <f t="shared" si="1"/>
        <v>958.57</v>
      </c>
    </row>
    <row r="17" spans="1:8" ht="12.75" customHeight="1" x14ac:dyDescent="0.2">
      <c r="A17" s="5">
        <v>9</v>
      </c>
      <c r="B17" s="13" t="s">
        <v>1653</v>
      </c>
      <c r="C17" s="51">
        <v>1</v>
      </c>
      <c r="D17" s="52" t="s">
        <v>178</v>
      </c>
      <c r="E17" s="20">
        <v>1234.45</v>
      </c>
      <c r="F17" s="67">
        <f t="shared" si="0"/>
        <v>1234.45</v>
      </c>
      <c r="G17" s="19">
        <f>'Общий прайс лист'!$C$25</f>
        <v>0</v>
      </c>
      <c r="H17" s="67">
        <f t="shared" si="1"/>
        <v>1234.45</v>
      </c>
    </row>
    <row r="18" spans="1:8" ht="12.75" customHeight="1" x14ac:dyDescent="0.2">
      <c r="A18" s="5">
        <v>10</v>
      </c>
      <c r="B18" s="13" t="s">
        <v>1654</v>
      </c>
      <c r="C18" s="51">
        <v>1</v>
      </c>
      <c r="D18" s="52" t="s">
        <v>178</v>
      </c>
      <c r="E18" s="20">
        <v>1683.34</v>
      </c>
      <c r="F18" s="67">
        <f t="shared" si="0"/>
        <v>1683.34</v>
      </c>
      <c r="G18" s="19">
        <f>'Общий прайс лист'!$C$25</f>
        <v>0</v>
      </c>
      <c r="H18" s="67">
        <f t="shared" si="1"/>
        <v>1683.34</v>
      </c>
    </row>
    <row r="19" spans="1:8" ht="12.75" customHeight="1" x14ac:dyDescent="0.2">
      <c r="A19" s="5">
        <v>11</v>
      </c>
      <c r="B19" s="13" t="s">
        <v>1655</v>
      </c>
      <c r="C19" s="51">
        <v>1</v>
      </c>
      <c r="D19" s="52" t="s">
        <v>178</v>
      </c>
      <c r="E19" s="20">
        <v>1365.37</v>
      </c>
      <c r="F19" s="67">
        <f t="shared" si="0"/>
        <v>1365.37</v>
      </c>
      <c r="G19" s="19">
        <f>'Общий прайс лист'!$C$25</f>
        <v>0</v>
      </c>
      <c r="H19" s="67">
        <f t="shared" si="1"/>
        <v>1365.37</v>
      </c>
    </row>
    <row r="20" spans="1:8" ht="12.75" customHeight="1" x14ac:dyDescent="0.2">
      <c r="A20" s="5">
        <v>12</v>
      </c>
      <c r="B20" s="13" t="s">
        <v>1656</v>
      </c>
      <c r="C20" s="51">
        <v>1</v>
      </c>
      <c r="D20" s="52" t="s">
        <v>178</v>
      </c>
      <c r="E20" s="20">
        <v>1706.72</v>
      </c>
      <c r="F20" s="67">
        <f t="shared" si="0"/>
        <v>1706.72</v>
      </c>
      <c r="G20" s="19">
        <f>'Общий прайс лист'!$C$25</f>
        <v>0</v>
      </c>
      <c r="H20" s="67">
        <f t="shared" si="1"/>
        <v>1706.72</v>
      </c>
    </row>
    <row r="21" spans="1:8" ht="12.75" customHeight="1" x14ac:dyDescent="0.2">
      <c r="A21" s="5">
        <v>13</v>
      </c>
      <c r="B21" s="13" t="s">
        <v>1657</v>
      </c>
      <c r="C21" s="51">
        <v>1</v>
      </c>
      <c r="D21" s="52" t="s">
        <v>178</v>
      </c>
      <c r="E21" s="67">
        <v>1089.49</v>
      </c>
      <c r="F21" s="67">
        <f t="shared" si="0"/>
        <v>1089.49</v>
      </c>
      <c r="G21" s="19">
        <f>'Общий прайс лист'!$C$25</f>
        <v>0</v>
      </c>
      <c r="H21" s="67">
        <f t="shared" si="1"/>
        <v>1089.49</v>
      </c>
    </row>
    <row r="22" spans="1:8" ht="12.75" customHeight="1" x14ac:dyDescent="0.2">
      <c r="A22" s="5">
        <v>14</v>
      </c>
      <c r="B22" s="13" t="s">
        <v>1658</v>
      </c>
      <c r="C22" s="51">
        <v>1</v>
      </c>
      <c r="D22" s="52" t="s">
        <v>178</v>
      </c>
      <c r="E22" s="67">
        <v>2557.84</v>
      </c>
      <c r="F22" s="67">
        <f t="shared" si="0"/>
        <v>2557.84</v>
      </c>
      <c r="G22" s="19">
        <f>'Общий прайс лист'!$C$25</f>
        <v>0</v>
      </c>
      <c r="H22" s="67">
        <f t="shared" si="1"/>
        <v>2557.84</v>
      </c>
    </row>
    <row r="23" spans="1:8" ht="12.75" customHeight="1" x14ac:dyDescent="0.2">
      <c r="A23" s="5">
        <v>15</v>
      </c>
      <c r="B23" s="13" t="s">
        <v>1659</v>
      </c>
      <c r="C23" s="51">
        <v>1</v>
      </c>
      <c r="D23" s="52" t="s">
        <v>178</v>
      </c>
      <c r="E23" s="67">
        <v>2983.25</v>
      </c>
      <c r="F23" s="67">
        <f t="shared" si="0"/>
        <v>2983.25</v>
      </c>
      <c r="G23" s="19">
        <f>'Общий прайс лист'!$C$25</f>
        <v>0</v>
      </c>
      <c r="H23" s="67">
        <f t="shared" si="1"/>
        <v>2983.25</v>
      </c>
    </row>
    <row r="24" spans="1:8" ht="12.75" customHeight="1" x14ac:dyDescent="0.2">
      <c r="A24" s="5">
        <v>16</v>
      </c>
      <c r="B24" s="13" t="s">
        <v>1660</v>
      </c>
      <c r="C24" s="51">
        <v>1</v>
      </c>
      <c r="D24" s="52" t="s">
        <v>178</v>
      </c>
      <c r="E24" s="67">
        <v>4760.2700000000004</v>
      </c>
      <c r="F24" s="67">
        <f t="shared" si="0"/>
        <v>4760.2700000000004</v>
      </c>
      <c r="G24" s="19">
        <f>'Общий прайс лист'!$C$25</f>
        <v>0</v>
      </c>
      <c r="H24" s="67">
        <f t="shared" si="1"/>
        <v>4760.2700000000004</v>
      </c>
    </row>
    <row r="25" spans="1:8" s="128" customFormat="1" ht="12.75" customHeight="1" x14ac:dyDescent="0.2">
      <c r="A25" s="5">
        <v>17</v>
      </c>
      <c r="B25" s="13" t="s">
        <v>1661</v>
      </c>
      <c r="C25" s="51">
        <v>1</v>
      </c>
      <c r="D25" s="52" t="s">
        <v>178</v>
      </c>
      <c r="E25" s="67">
        <v>6396.32</v>
      </c>
      <c r="F25" s="67">
        <f t="shared" ref="F25:F29" si="2">C25*E25</f>
        <v>6396.32</v>
      </c>
      <c r="G25" s="19">
        <f>'Общий прайс лист'!$C$25</f>
        <v>0</v>
      </c>
      <c r="H25" s="67">
        <f t="shared" ref="H25:H29" si="3">F25*(100-G25)/100</f>
        <v>6396.32</v>
      </c>
    </row>
    <row r="26" spans="1:8" s="128" customFormat="1" ht="12.75" customHeight="1" x14ac:dyDescent="0.2">
      <c r="A26" s="5">
        <v>18</v>
      </c>
      <c r="B26" s="13" t="s">
        <v>1662</v>
      </c>
      <c r="C26" s="51">
        <v>1</v>
      </c>
      <c r="D26" s="52" t="s">
        <v>178</v>
      </c>
      <c r="E26" s="67">
        <v>7133.01</v>
      </c>
      <c r="F26" s="67">
        <f t="shared" si="2"/>
        <v>7133.01</v>
      </c>
      <c r="G26" s="19">
        <f>'Общий прайс лист'!$C$25</f>
        <v>0</v>
      </c>
      <c r="H26" s="67">
        <f t="shared" si="3"/>
        <v>7133.01</v>
      </c>
    </row>
    <row r="27" spans="1:8" s="128" customFormat="1" ht="12.75" customHeight="1" x14ac:dyDescent="0.2">
      <c r="A27" s="5">
        <v>19</v>
      </c>
      <c r="B27" s="13" t="s">
        <v>1663</v>
      </c>
      <c r="C27" s="51">
        <v>1</v>
      </c>
      <c r="D27" s="52" t="s">
        <v>178</v>
      </c>
      <c r="E27" s="67">
        <v>7951.55</v>
      </c>
      <c r="F27" s="67">
        <f t="shared" si="2"/>
        <v>7951.55</v>
      </c>
      <c r="G27" s="19">
        <f>'Общий прайс лист'!$C$25</f>
        <v>0</v>
      </c>
      <c r="H27" s="67">
        <f t="shared" si="3"/>
        <v>7951.55</v>
      </c>
    </row>
    <row r="28" spans="1:8" s="128" customFormat="1" ht="12.75" customHeight="1" x14ac:dyDescent="0.2">
      <c r="A28" s="5">
        <v>20</v>
      </c>
      <c r="B28" s="13" t="s">
        <v>1664</v>
      </c>
      <c r="C28" s="51">
        <v>1</v>
      </c>
      <c r="D28" s="52" t="s">
        <v>178</v>
      </c>
      <c r="E28" s="67">
        <v>8770.1</v>
      </c>
      <c r="F28" s="67">
        <f t="shared" si="2"/>
        <v>8770.1</v>
      </c>
      <c r="G28" s="19">
        <f>'Общий прайс лист'!$C$25</f>
        <v>0</v>
      </c>
      <c r="H28" s="67">
        <f t="shared" si="3"/>
        <v>8770.1</v>
      </c>
    </row>
    <row r="29" spans="1:8" s="128" customFormat="1" ht="12.75" customHeight="1" x14ac:dyDescent="0.2">
      <c r="A29" s="5">
        <v>21</v>
      </c>
      <c r="B29" s="13" t="s">
        <v>1665</v>
      </c>
      <c r="C29" s="51">
        <v>1</v>
      </c>
      <c r="D29" s="52" t="s">
        <v>178</v>
      </c>
      <c r="E29" s="67">
        <v>11178.95</v>
      </c>
      <c r="F29" s="67">
        <f t="shared" si="2"/>
        <v>11178.95</v>
      </c>
      <c r="G29" s="19">
        <f>'Общий прайс лист'!$C$25</f>
        <v>0</v>
      </c>
      <c r="H29" s="67">
        <f t="shared" si="3"/>
        <v>11178.95</v>
      </c>
    </row>
    <row r="31" spans="1:8" ht="15" x14ac:dyDescent="0.2">
      <c r="B31" s="15" t="s">
        <v>588</v>
      </c>
      <c r="C31" s="128"/>
    </row>
    <row r="32" spans="1:8" ht="15" x14ac:dyDescent="0.2">
      <c r="B32" s="15"/>
      <c r="C32" s="128"/>
    </row>
    <row r="33" spans="2:3" ht="15" x14ac:dyDescent="0.2">
      <c r="B33" s="15" t="s">
        <v>249</v>
      </c>
      <c r="C33" s="86">
        <f>'Общий прайс лист'!$B$3</f>
        <v>45404</v>
      </c>
    </row>
    <row r="34" spans="2:3" ht="15" x14ac:dyDescent="0.25">
      <c r="B34" s="16"/>
      <c r="C34" s="128"/>
    </row>
    <row r="35" spans="2:3" ht="15" x14ac:dyDescent="0.25">
      <c r="B35" s="16" t="s">
        <v>179</v>
      </c>
      <c r="C35" s="128"/>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E9" sqref="E9:E22"/>
    </sheetView>
  </sheetViews>
  <sheetFormatPr defaultRowHeight="12.75" x14ac:dyDescent="0.2"/>
  <cols>
    <col min="1" max="1" width="6.7109375" customWidth="1"/>
    <col min="2" max="2" width="59.140625" customWidth="1"/>
    <col min="3" max="3" width="10" customWidth="1"/>
    <col min="6" max="6" width="16.140625" customWidth="1"/>
    <col min="8" max="8" width="13.140625" customWidth="1"/>
  </cols>
  <sheetData>
    <row r="1" spans="1:8" ht="20.25" x14ac:dyDescent="0.3">
      <c r="A1" s="194" t="s">
        <v>1583</v>
      </c>
      <c r="B1" s="194"/>
      <c r="C1" s="194"/>
      <c r="D1" s="194"/>
      <c r="E1" s="194"/>
      <c r="F1" s="194"/>
      <c r="G1" s="194"/>
      <c r="H1" s="194"/>
    </row>
    <row r="2" spans="1:8" ht="12.75" customHeight="1" x14ac:dyDescent="0.3">
      <c r="A2" s="17"/>
      <c r="B2" s="17"/>
      <c r="C2" s="17"/>
      <c r="D2" s="17"/>
      <c r="E2" s="17"/>
      <c r="F2" s="17"/>
      <c r="G2" s="17"/>
      <c r="H2" s="17"/>
    </row>
    <row r="3" spans="1:8" ht="18" customHeight="1" x14ac:dyDescent="0.3">
      <c r="A3" s="227" t="s">
        <v>250</v>
      </c>
      <c r="B3" s="227"/>
      <c r="C3" s="227"/>
      <c r="D3" s="17"/>
      <c r="E3" s="17"/>
      <c r="F3" s="17"/>
      <c r="G3" s="17"/>
      <c r="H3" s="17"/>
    </row>
    <row r="4" spans="1:8" ht="12.75" customHeight="1" x14ac:dyDescent="0.3">
      <c r="B4" s="17"/>
      <c r="C4" s="17"/>
      <c r="D4" s="17"/>
      <c r="E4" s="17"/>
      <c r="F4" s="17"/>
      <c r="G4" s="17"/>
      <c r="H4" s="17"/>
    </row>
    <row r="5" spans="1:8" ht="42" customHeight="1" x14ac:dyDescent="0.2">
      <c r="A5" s="209" t="s">
        <v>1360</v>
      </c>
      <c r="B5" s="210"/>
      <c r="C5" s="210"/>
      <c r="D5" s="210"/>
      <c r="E5" s="210"/>
      <c r="F5" s="210"/>
      <c r="G5" s="210"/>
      <c r="H5" s="210"/>
    </row>
    <row r="6" spans="1:8" ht="12.75" customHeight="1" x14ac:dyDescent="0.3">
      <c r="B6" s="17"/>
      <c r="C6" s="17"/>
      <c r="D6" s="17"/>
      <c r="E6" s="17"/>
      <c r="F6" s="17"/>
      <c r="G6" s="17"/>
      <c r="H6" s="17"/>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ht="12.75" customHeight="1" x14ac:dyDescent="0.2">
      <c r="A9" s="5">
        <v>1</v>
      </c>
      <c r="B9" s="14" t="s">
        <v>1277</v>
      </c>
      <c r="C9" s="51">
        <v>1</v>
      </c>
      <c r="D9" s="52" t="s">
        <v>178</v>
      </c>
      <c r="E9" s="101">
        <v>425.67</v>
      </c>
      <c r="F9" s="67">
        <f>C9*E9</f>
        <v>425.67</v>
      </c>
      <c r="G9" s="19">
        <f>'Общий прайс лист'!$C$26</f>
        <v>0</v>
      </c>
      <c r="H9" s="67">
        <f>F9*(100-G9)/100</f>
        <v>425.67</v>
      </c>
    </row>
    <row r="10" spans="1:8" ht="12.75" customHeight="1" x14ac:dyDescent="0.2">
      <c r="A10" s="5">
        <v>2</v>
      </c>
      <c r="B10" s="14" t="s">
        <v>1278</v>
      </c>
      <c r="C10" s="51">
        <v>1</v>
      </c>
      <c r="D10" s="63" t="s">
        <v>178</v>
      </c>
      <c r="E10" s="101">
        <v>503.4</v>
      </c>
      <c r="F10" s="67">
        <f t="shared" ref="F10:F22" si="0">C10*E10</f>
        <v>503.4</v>
      </c>
      <c r="G10" s="19">
        <f>'Общий прайс лист'!$C$26</f>
        <v>0</v>
      </c>
      <c r="H10" s="67">
        <f t="shared" ref="H10:H22" si="1">F10*(100-G10)/100</f>
        <v>503.4</v>
      </c>
    </row>
    <row r="11" spans="1:8" ht="12.75" customHeight="1" x14ac:dyDescent="0.2">
      <c r="A11" s="5">
        <v>3</v>
      </c>
      <c r="B11" s="14" t="s">
        <v>1279</v>
      </c>
      <c r="C11" s="51">
        <v>1</v>
      </c>
      <c r="D11" s="52" t="s">
        <v>178</v>
      </c>
      <c r="E11" s="101">
        <v>769.9</v>
      </c>
      <c r="F11" s="67">
        <f t="shared" si="0"/>
        <v>769.9</v>
      </c>
      <c r="G11" s="19">
        <f>'Общий прайс лист'!$C$26</f>
        <v>0</v>
      </c>
      <c r="H11" s="67">
        <f t="shared" si="1"/>
        <v>769.9</v>
      </c>
    </row>
    <row r="12" spans="1:8" ht="12.75" customHeight="1" x14ac:dyDescent="0.2">
      <c r="A12" s="5">
        <v>4</v>
      </c>
      <c r="B12" s="14" t="s">
        <v>1280</v>
      </c>
      <c r="C12" s="51">
        <v>1</v>
      </c>
      <c r="D12" s="52" t="s">
        <v>178</v>
      </c>
      <c r="E12" s="101">
        <v>888.34</v>
      </c>
      <c r="F12" s="67">
        <f t="shared" si="0"/>
        <v>888.34</v>
      </c>
      <c r="G12" s="19">
        <f>'Общий прайс лист'!$C$26</f>
        <v>0</v>
      </c>
      <c r="H12" s="67">
        <f t="shared" si="1"/>
        <v>888.34</v>
      </c>
    </row>
    <row r="13" spans="1:8" ht="12.75" customHeight="1" x14ac:dyDescent="0.2">
      <c r="A13" s="5">
        <v>5</v>
      </c>
      <c r="B13" s="14" t="s">
        <v>1281</v>
      </c>
      <c r="C13" s="51">
        <v>1</v>
      </c>
      <c r="D13" s="52" t="s">
        <v>178</v>
      </c>
      <c r="E13" s="101">
        <v>1200.1600000000001</v>
      </c>
      <c r="F13" s="67">
        <f t="shared" si="0"/>
        <v>1200.1600000000001</v>
      </c>
      <c r="G13" s="19">
        <f>'Общий прайс лист'!$C$26</f>
        <v>0</v>
      </c>
      <c r="H13" s="67">
        <f t="shared" si="1"/>
        <v>1200.1600000000001</v>
      </c>
    </row>
    <row r="14" spans="1:8" ht="12.75" customHeight="1" x14ac:dyDescent="0.2">
      <c r="A14" s="5">
        <v>6</v>
      </c>
      <c r="B14" s="14" t="s">
        <v>1282</v>
      </c>
      <c r="C14" s="51">
        <v>1</v>
      </c>
      <c r="D14" s="52" t="s">
        <v>178</v>
      </c>
      <c r="E14" s="101">
        <v>1423.04</v>
      </c>
      <c r="F14" s="67">
        <f t="shared" si="0"/>
        <v>1423.04</v>
      </c>
      <c r="G14" s="19">
        <f>'Общий прайс лист'!$C$26</f>
        <v>0</v>
      </c>
      <c r="H14" s="67">
        <f t="shared" si="1"/>
        <v>1423.04</v>
      </c>
    </row>
    <row r="15" spans="1:8" ht="12.75" customHeight="1" x14ac:dyDescent="0.2">
      <c r="A15" s="5">
        <v>7</v>
      </c>
      <c r="B15" s="14" t="s">
        <v>1283</v>
      </c>
      <c r="C15" s="51">
        <v>1</v>
      </c>
      <c r="D15" s="52" t="s">
        <v>178</v>
      </c>
      <c r="E15" s="101">
        <v>1940.83</v>
      </c>
      <c r="F15" s="67">
        <f t="shared" si="0"/>
        <v>1940.83</v>
      </c>
      <c r="G15" s="19">
        <f>'Общий прайс лист'!$C$26</f>
        <v>0</v>
      </c>
      <c r="H15" s="67">
        <f t="shared" si="1"/>
        <v>1940.83</v>
      </c>
    </row>
    <row r="16" spans="1:8" ht="12.75" customHeight="1" x14ac:dyDescent="0.2">
      <c r="A16" s="5">
        <v>8</v>
      </c>
      <c r="B16" s="14" t="s">
        <v>1284</v>
      </c>
      <c r="C16" s="51">
        <v>1</v>
      </c>
      <c r="D16" s="52" t="s">
        <v>178</v>
      </c>
      <c r="E16" s="101">
        <v>2743.22</v>
      </c>
      <c r="F16" s="67">
        <f t="shared" si="0"/>
        <v>2743.22</v>
      </c>
      <c r="G16" s="19">
        <f>'Общий прайс лист'!$C$26</f>
        <v>0</v>
      </c>
      <c r="H16" s="67">
        <f t="shared" si="1"/>
        <v>2743.22</v>
      </c>
    </row>
    <row r="17" spans="1:8" ht="12.75" customHeight="1" x14ac:dyDescent="0.2">
      <c r="A17" s="5">
        <v>9</v>
      </c>
      <c r="B17" s="14" t="s">
        <v>1285</v>
      </c>
      <c r="C17" s="51">
        <v>1</v>
      </c>
      <c r="D17" s="52" t="s">
        <v>178</v>
      </c>
      <c r="E17" s="101">
        <v>4217.7</v>
      </c>
      <c r="F17" s="67">
        <f t="shared" si="0"/>
        <v>4217.7</v>
      </c>
      <c r="G17" s="19">
        <f>'Общий прайс лист'!$C$26</f>
        <v>0</v>
      </c>
      <c r="H17" s="67">
        <f t="shared" si="1"/>
        <v>4217.7</v>
      </c>
    </row>
    <row r="18" spans="1:8" ht="12.75" customHeight="1" x14ac:dyDescent="0.2">
      <c r="A18" s="5">
        <v>10</v>
      </c>
      <c r="B18" s="14" t="s">
        <v>1286</v>
      </c>
      <c r="C18" s="51">
        <v>1</v>
      </c>
      <c r="D18" s="52" t="s">
        <v>178</v>
      </c>
      <c r="E18" s="101">
        <v>5539.07</v>
      </c>
      <c r="F18" s="67">
        <f t="shared" si="0"/>
        <v>5539.07</v>
      </c>
      <c r="G18" s="19">
        <f>'Общий прайс лист'!$C$26</f>
        <v>0</v>
      </c>
      <c r="H18" s="67">
        <f t="shared" si="1"/>
        <v>5539.07</v>
      </c>
    </row>
    <row r="19" spans="1:8" ht="12.75" customHeight="1" x14ac:dyDescent="0.2">
      <c r="A19" s="5">
        <v>11</v>
      </c>
      <c r="B19" s="14" t="s">
        <v>1287</v>
      </c>
      <c r="C19" s="51">
        <v>1</v>
      </c>
      <c r="D19" s="52" t="s">
        <v>178</v>
      </c>
      <c r="E19" s="101">
        <v>7439.69</v>
      </c>
      <c r="F19" s="67">
        <f t="shared" si="0"/>
        <v>7439.69</v>
      </c>
      <c r="G19" s="19">
        <f>'Общий прайс лист'!$C$26</f>
        <v>0</v>
      </c>
      <c r="H19" s="67">
        <f t="shared" si="1"/>
        <v>7439.69</v>
      </c>
    </row>
    <row r="20" spans="1:8" ht="12.75" customHeight="1" x14ac:dyDescent="0.2">
      <c r="A20" s="5">
        <v>12</v>
      </c>
      <c r="B20" s="14" t="s">
        <v>1288</v>
      </c>
      <c r="C20" s="51">
        <v>1</v>
      </c>
      <c r="D20" s="52" t="s">
        <v>178</v>
      </c>
      <c r="E20" s="101">
        <v>9062.43</v>
      </c>
      <c r="F20" s="67">
        <f t="shared" si="0"/>
        <v>9062.43</v>
      </c>
      <c r="G20" s="19">
        <f>'Общий прайс лист'!$C$26</f>
        <v>0</v>
      </c>
      <c r="H20" s="67">
        <f t="shared" si="1"/>
        <v>9062.43</v>
      </c>
    </row>
    <row r="21" spans="1:8" ht="12.75" customHeight="1" x14ac:dyDescent="0.2">
      <c r="A21" s="5">
        <v>13</v>
      </c>
      <c r="B21" s="14" t="s">
        <v>1289</v>
      </c>
      <c r="C21" s="51">
        <v>1</v>
      </c>
      <c r="D21" s="52" t="s">
        <v>178</v>
      </c>
      <c r="E21" s="101">
        <v>13216.05</v>
      </c>
      <c r="F21" s="67">
        <f t="shared" si="0"/>
        <v>13216.05</v>
      </c>
      <c r="G21" s="19">
        <f>'Общий прайс лист'!$C$26</f>
        <v>0</v>
      </c>
      <c r="H21" s="67">
        <f t="shared" si="1"/>
        <v>13216.05</v>
      </c>
    </row>
    <row r="22" spans="1:8" ht="12.75" customHeight="1" x14ac:dyDescent="0.2">
      <c r="A22" s="5">
        <v>14</v>
      </c>
      <c r="B22" s="14" t="s">
        <v>1290</v>
      </c>
      <c r="C22" s="51">
        <v>1</v>
      </c>
      <c r="D22" s="52" t="s">
        <v>178</v>
      </c>
      <c r="E22" s="101">
        <v>13329.33</v>
      </c>
      <c r="F22" s="67">
        <f t="shared" si="0"/>
        <v>13329.33</v>
      </c>
      <c r="G22" s="19">
        <f>'Общий прайс лист'!$C$26</f>
        <v>0</v>
      </c>
      <c r="H22" s="67">
        <f t="shared" si="1"/>
        <v>13329.33</v>
      </c>
    </row>
    <row r="24" spans="1:8" ht="15" x14ac:dyDescent="0.2">
      <c r="B24" s="15" t="s">
        <v>588</v>
      </c>
      <c r="C24" s="128"/>
    </row>
    <row r="25" spans="1:8" ht="15" x14ac:dyDescent="0.2">
      <c r="B25" s="15"/>
      <c r="C25" s="128"/>
    </row>
    <row r="26" spans="1:8" ht="15" x14ac:dyDescent="0.2">
      <c r="B26" s="15" t="s">
        <v>249</v>
      </c>
      <c r="C26" s="86">
        <f>'Общий прайс лист'!$B$3</f>
        <v>45404</v>
      </c>
    </row>
    <row r="27" spans="1:8" ht="15" x14ac:dyDescent="0.25">
      <c r="B27" s="16"/>
      <c r="C27" s="128"/>
    </row>
    <row r="28" spans="1:8" ht="15" x14ac:dyDescent="0.25">
      <c r="B28" s="16" t="s">
        <v>179</v>
      </c>
      <c r="C28" s="128"/>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selection activeCell="E9" sqref="E9:E28"/>
    </sheetView>
  </sheetViews>
  <sheetFormatPr defaultRowHeight="12.75" x14ac:dyDescent="0.2"/>
  <cols>
    <col min="1" max="1" width="6.7109375" customWidth="1"/>
    <col min="2" max="2" width="45.85546875" customWidth="1"/>
    <col min="3" max="4" width="10.140625" customWidth="1"/>
    <col min="6" max="6" width="16.140625" customWidth="1"/>
    <col min="8" max="8" width="13.140625" customWidth="1"/>
  </cols>
  <sheetData>
    <row r="1" spans="1:8" ht="20.25" x14ac:dyDescent="0.3">
      <c r="A1" s="194" t="s">
        <v>1584</v>
      </c>
      <c r="B1" s="194"/>
      <c r="C1" s="194"/>
      <c r="D1" s="194"/>
      <c r="E1" s="194"/>
      <c r="F1" s="194"/>
      <c r="G1" s="194"/>
      <c r="H1" s="194"/>
    </row>
    <row r="2" spans="1:8" ht="12.75" customHeight="1" x14ac:dyDescent="0.3">
      <c r="A2" s="17"/>
      <c r="B2" s="17"/>
      <c r="C2" s="17"/>
      <c r="D2" s="17"/>
      <c r="E2" s="17"/>
      <c r="F2" s="17"/>
      <c r="G2" s="17"/>
      <c r="H2" s="17"/>
    </row>
    <row r="3" spans="1:8" ht="19.5" customHeight="1" x14ac:dyDescent="0.3">
      <c r="A3" s="196" t="s">
        <v>250</v>
      </c>
      <c r="B3" s="196"/>
      <c r="C3" s="196"/>
      <c r="D3" s="17"/>
      <c r="E3" s="17"/>
      <c r="F3" s="17"/>
      <c r="G3" s="17"/>
      <c r="H3" s="17"/>
    </row>
    <row r="4" spans="1:8" ht="12.75" customHeight="1" x14ac:dyDescent="0.3">
      <c r="B4" s="17"/>
      <c r="C4" s="17"/>
      <c r="D4" s="17"/>
      <c r="E4" s="17"/>
      <c r="F4" s="17"/>
      <c r="G4" s="17"/>
      <c r="H4" s="17"/>
    </row>
    <row r="5" spans="1:8" ht="35.25" customHeight="1" x14ac:dyDescent="0.2">
      <c r="A5" s="209" t="s">
        <v>1361</v>
      </c>
      <c r="B5" s="210"/>
      <c r="C5" s="210"/>
      <c r="D5" s="210"/>
      <c r="E5" s="210"/>
      <c r="F5" s="210"/>
      <c r="G5" s="210"/>
      <c r="H5" s="210"/>
    </row>
    <row r="6" spans="1:8" ht="12.75" customHeight="1" x14ac:dyDescent="0.3">
      <c r="B6" s="17"/>
      <c r="C6" s="17"/>
      <c r="D6" s="17"/>
      <c r="E6" s="17"/>
      <c r="F6" s="17"/>
      <c r="G6" s="17"/>
      <c r="H6" s="17"/>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x14ac:dyDescent="0.2">
      <c r="A9" s="5">
        <v>1</v>
      </c>
      <c r="B9" s="14" t="s">
        <v>1291</v>
      </c>
      <c r="C9" s="51">
        <v>1</v>
      </c>
      <c r="D9" s="52" t="s">
        <v>178</v>
      </c>
      <c r="E9" s="20">
        <v>901.9</v>
      </c>
      <c r="F9" s="67">
        <f>E9*C9</f>
        <v>901.9</v>
      </c>
      <c r="G9" s="19">
        <f>'Общий прайс лист'!$C$27</f>
        <v>0</v>
      </c>
      <c r="H9" s="67">
        <f>F9*(100-G9)/100</f>
        <v>901.9</v>
      </c>
    </row>
    <row r="10" spans="1:8" x14ac:dyDescent="0.2">
      <c r="A10" s="5">
        <v>2</v>
      </c>
      <c r="B10" s="14" t="s">
        <v>1292</v>
      </c>
      <c r="C10" s="51">
        <v>1</v>
      </c>
      <c r="D10" s="52" t="s">
        <v>178</v>
      </c>
      <c r="E10" s="20">
        <v>1011.37</v>
      </c>
      <c r="F10" s="67">
        <f t="shared" ref="F10:F28" si="0">E10*C10</f>
        <v>1011.37</v>
      </c>
      <c r="G10" s="19">
        <f>'Общий прайс лист'!$C$27</f>
        <v>0</v>
      </c>
      <c r="H10" s="67">
        <f t="shared" ref="H10:H28" si="1">F10*(100-G10)/100</f>
        <v>1011.37</v>
      </c>
    </row>
    <row r="11" spans="1:8" x14ac:dyDescent="0.2">
      <c r="A11" s="5">
        <v>3</v>
      </c>
      <c r="B11" s="14" t="s">
        <v>1293</v>
      </c>
      <c r="C11" s="51">
        <v>1</v>
      </c>
      <c r="D11" s="52" t="s">
        <v>178</v>
      </c>
      <c r="E11" s="20">
        <v>1085.98</v>
      </c>
      <c r="F11" s="67">
        <f t="shared" si="0"/>
        <v>1085.98</v>
      </c>
      <c r="G11" s="19">
        <f>'Общий прайс лист'!$C$27</f>
        <v>0</v>
      </c>
      <c r="H11" s="67">
        <f t="shared" si="1"/>
        <v>1085.98</v>
      </c>
    </row>
    <row r="12" spans="1:8" x14ac:dyDescent="0.2">
      <c r="A12" s="5">
        <v>4</v>
      </c>
      <c r="B12" s="14" t="s">
        <v>1294</v>
      </c>
      <c r="C12" s="51">
        <v>1</v>
      </c>
      <c r="D12" s="52" t="s">
        <v>178</v>
      </c>
      <c r="E12" s="20">
        <v>1195.8800000000001</v>
      </c>
      <c r="F12" s="67">
        <f t="shared" si="0"/>
        <v>1195.8800000000001</v>
      </c>
      <c r="G12" s="19">
        <f>'Общий прайс лист'!$C$27</f>
        <v>0</v>
      </c>
      <c r="H12" s="67">
        <f t="shared" si="1"/>
        <v>1195.8800000000001</v>
      </c>
    </row>
    <row r="13" spans="1:8" x14ac:dyDescent="0.2">
      <c r="A13" s="5">
        <v>5</v>
      </c>
      <c r="B13" s="14" t="s">
        <v>1295</v>
      </c>
      <c r="C13" s="51">
        <v>1</v>
      </c>
      <c r="D13" s="52" t="s">
        <v>178</v>
      </c>
      <c r="E13" s="20">
        <v>1317.68</v>
      </c>
      <c r="F13" s="67">
        <f t="shared" si="0"/>
        <v>1317.68</v>
      </c>
      <c r="G13" s="19">
        <f>'Общий прайс лист'!$C$27</f>
        <v>0</v>
      </c>
      <c r="H13" s="67">
        <f t="shared" si="1"/>
        <v>1317.68</v>
      </c>
    </row>
    <row r="14" spans="1:8" x14ac:dyDescent="0.2">
      <c r="A14" s="5">
        <v>6</v>
      </c>
      <c r="B14" s="14" t="s">
        <v>1296</v>
      </c>
      <c r="C14" s="51">
        <v>1</v>
      </c>
      <c r="D14" s="52" t="s">
        <v>178</v>
      </c>
      <c r="E14" s="20">
        <v>1451.38</v>
      </c>
      <c r="F14" s="67">
        <f t="shared" si="0"/>
        <v>1451.38</v>
      </c>
      <c r="G14" s="19">
        <f>'Общий прайс лист'!$C$27</f>
        <v>0</v>
      </c>
      <c r="H14" s="67">
        <f t="shared" si="1"/>
        <v>1451.38</v>
      </c>
    </row>
    <row r="15" spans="1:8" x14ac:dyDescent="0.2">
      <c r="A15" s="5">
        <v>7</v>
      </c>
      <c r="B15" s="14" t="s">
        <v>1297</v>
      </c>
      <c r="C15" s="51">
        <v>1</v>
      </c>
      <c r="D15" s="52" t="s">
        <v>178</v>
      </c>
      <c r="E15" s="20">
        <v>2122.7399999999998</v>
      </c>
      <c r="F15" s="67">
        <f t="shared" si="0"/>
        <v>2122.7399999999998</v>
      </c>
      <c r="G15" s="19">
        <f>'Общий прайс лист'!$C$27</f>
        <v>0</v>
      </c>
      <c r="H15" s="67">
        <f t="shared" si="1"/>
        <v>2122.7399999999998</v>
      </c>
    </row>
    <row r="16" spans="1:8" x14ac:dyDescent="0.2">
      <c r="A16" s="5">
        <v>8</v>
      </c>
      <c r="B16" s="14" t="s">
        <v>1298</v>
      </c>
      <c r="C16" s="51">
        <v>1</v>
      </c>
      <c r="D16" s="52" t="s">
        <v>178</v>
      </c>
      <c r="E16" s="20">
        <v>2451.81</v>
      </c>
      <c r="F16" s="67">
        <f t="shared" si="0"/>
        <v>2451.81</v>
      </c>
      <c r="G16" s="19">
        <f>'Общий прайс лист'!$C$27</f>
        <v>0</v>
      </c>
      <c r="H16" s="67">
        <f t="shared" si="1"/>
        <v>2451.81</v>
      </c>
    </row>
    <row r="17" spans="1:8" x14ac:dyDescent="0.2">
      <c r="A17" s="5">
        <v>9</v>
      </c>
      <c r="B17" s="14" t="s">
        <v>1299</v>
      </c>
      <c r="C17" s="51">
        <v>1</v>
      </c>
      <c r="D17" s="52" t="s">
        <v>178</v>
      </c>
      <c r="E17" s="20">
        <v>2876.99</v>
      </c>
      <c r="F17" s="67">
        <f t="shared" si="0"/>
        <v>2876.99</v>
      </c>
      <c r="G17" s="19">
        <f>'Общий прайс лист'!$C$27</f>
        <v>0</v>
      </c>
      <c r="H17" s="67">
        <f t="shared" si="1"/>
        <v>2876.99</v>
      </c>
    </row>
    <row r="18" spans="1:8" x14ac:dyDescent="0.2">
      <c r="A18" s="5">
        <v>10</v>
      </c>
      <c r="B18" s="14" t="s">
        <v>1300</v>
      </c>
      <c r="C18" s="51">
        <v>1</v>
      </c>
      <c r="D18" s="52" t="s">
        <v>178</v>
      </c>
      <c r="E18" s="20">
        <v>3417.32</v>
      </c>
      <c r="F18" s="67">
        <f t="shared" si="0"/>
        <v>3417.32</v>
      </c>
      <c r="G18" s="19">
        <f>'Общий прайс лист'!$C$27</f>
        <v>0</v>
      </c>
      <c r="H18" s="67">
        <f t="shared" si="1"/>
        <v>3417.32</v>
      </c>
    </row>
    <row r="19" spans="1:8" x14ac:dyDescent="0.2">
      <c r="A19" s="5">
        <v>11</v>
      </c>
      <c r="B19" s="14" t="s">
        <v>1301</v>
      </c>
      <c r="C19" s="51">
        <v>1</v>
      </c>
      <c r="D19" s="52" t="s">
        <v>178</v>
      </c>
      <c r="E19" s="20">
        <v>4094.56</v>
      </c>
      <c r="F19" s="67">
        <f t="shared" si="0"/>
        <v>4094.56</v>
      </c>
      <c r="G19" s="19">
        <f>'Общий прайс лист'!$C$27</f>
        <v>0</v>
      </c>
      <c r="H19" s="67">
        <f t="shared" si="1"/>
        <v>4094.56</v>
      </c>
    </row>
    <row r="20" spans="1:8" x14ac:dyDescent="0.2">
      <c r="A20" s="5">
        <v>12</v>
      </c>
      <c r="B20" s="14" t="s">
        <v>1302</v>
      </c>
      <c r="C20" s="51">
        <v>1</v>
      </c>
      <c r="D20" s="52" t="s">
        <v>178</v>
      </c>
      <c r="E20" s="20">
        <v>4933.1899999999996</v>
      </c>
      <c r="F20" s="67">
        <f t="shared" si="0"/>
        <v>4933.1899999999996</v>
      </c>
      <c r="G20" s="19">
        <f>'Общий прайс лист'!$C$27</f>
        <v>0</v>
      </c>
      <c r="H20" s="67">
        <f t="shared" si="1"/>
        <v>4933.1899999999996</v>
      </c>
    </row>
    <row r="21" spans="1:8" x14ac:dyDescent="0.2">
      <c r="A21" s="5">
        <v>13</v>
      </c>
      <c r="B21" s="14" t="s">
        <v>1303</v>
      </c>
      <c r="C21" s="51">
        <v>1</v>
      </c>
      <c r="D21" s="52" t="s">
        <v>178</v>
      </c>
      <c r="E21" s="20">
        <v>5862.51</v>
      </c>
      <c r="F21" s="67">
        <f t="shared" si="0"/>
        <v>5862.51</v>
      </c>
      <c r="G21" s="19">
        <f>'Общий прайс лист'!$C$27</f>
        <v>0</v>
      </c>
      <c r="H21" s="67">
        <f t="shared" si="1"/>
        <v>5862.51</v>
      </c>
    </row>
    <row r="22" spans="1:8" x14ac:dyDescent="0.2">
      <c r="A22" s="5">
        <v>14</v>
      </c>
      <c r="B22" s="14" t="s">
        <v>1304</v>
      </c>
      <c r="C22" s="51">
        <v>1</v>
      </c>
      <c r="D22" s="52" t="s">
        <v>178</v>
      </c>
      <c r="E22" s="20">
        <v>7097.39</v>
      </c>
      <c r="F22" s="67">
        <f t="shared" si="0"/>
        <v>7097.39</v>
      </c>
      <c r="G22" s="19">
        <f>'Общий прайс лист'!$C$27</f>
        <v>0</v>
      </c>
      <c r="H22" s="67">
        <f t="shared" si="1"/>
        <v>7097.39</v>
      </c>
    </row>
    <row r="23" spans="1:8" x14ac:dyDescent="0.2">
      <c r="A23" s="5">
        <v>15</v>
      </c>
      <c r="B23" s="14" t="s">
        <v>1305</v>
      </c>
      <c r="C23" s="51">
        <v>1</v>
      </c>
      <c r="D23" s="52" t="s">
        <v>178</v>
      </c>
      <c r="E23" s="20">
        <v>8857.27</v>
      </c>
      <c r="F23" s="67">
        <f t="shared" si="0"/>
        <v>8857.27</v>
      </c>
      <c r="G23" s="19">
        <f>'Общий прайс лист'!$C$27</f>
        <v>0</v>
      </c>
      <c r="H23" s="67">
        <f t="shared" si="1"/>
        <v>8857.27</v>
      </c>
    </row>
    <row r="24" spans="1:8" x14ac:dyDescent="0.2">
      <c r="A24" s="5">
        <v>16</v>
      </c>
      <c r="B24" s="14" t="s">
        <v>1306</v>
      </c>
      <c r="C24" s="51">
        <v>1</v>
      </c>
      <c r="D24" s="52" t="s">
        <v>178</v>
      </c>
      <c r="E24" s="20">
        <v>11939.06</v>
      </c>
      <c r="F24" s="67">
        <f t="shared" si="0"/>
        <v>11939.06</v>
      </c>
      <c r="G24" s="19">
        <f>'Общий прайс лист'!$C$27</f>
        <v>0</v>
      </c>
      <c r="H24" s="67">
        <f t="shared" si="1"/>
        <v>11939.06</v>
      </c>
    </row>
    <row r="25" spans="1:8" x14ac:dyDescent="0.2">
      <c r="A25" s="5">
        <v>17</v>
      </c>
      <c r="B25" s="14" t="s">
        <v>1307</v>
      </c>
      <c r="C25" s="51">
        <v>1</v>
      </c>
      <c r="D25" s="52" t="s">
        <v>178</v>
      </c>
      <c r="E25" s="20">
        <v>16728.509999999998</v>
      </c>
      <c r="F25" s="67">
        <f t="shared" si="0"/>
        <v>16728.509999999998</v>
      </c>
      <c r="G25" s="19">
        <f>'Общий прайс лист'!$C$27</f>
        <v>0</v>
      </c>
      <c r="H25" s="67">
        <f t="shared" si="1"/>
        <v>16728.509999999998</v>
      </c>
    </row>
    <row r="26" spans="1:8" x14ac:dyDescent="0.2">
      <c r="A26" s="5">
        <v>18</v>
      </c>
      <c r="B26" s="14" t="s">
        <v>1308</v>
      </c>
      <c r="C26" s="51">
        <v>1</v>
      </c>
      <c r="D26" s="52" t="s">
        <v>178</v>
      </c>
      <c r="E26" s="20">
        <v>20793.810000000001</v>
      </c>
      <c r="F26" s="67">
        <f t="shared" si="0"/>
        <v>20793.810000000001</v>
      </c>
      <c r="G26" s="19">
        <f>'Общий прайс лист'!$C$27</f>
        <v>0</v>
      </c>
      <c r="H26" s="67">
        <f t="shared" si="1"/>
        <v>20793.810000000001</v>
      </c>
    </row>
    <row r="27" spans="1:8" x14ac:dyDescent="0.2">
      <c r="A27" s="5">
        <v>19</v>
      </c>
      <c r="B27" s="14" t="s">
        <v>1309</v>
      </c>
      <c r="C27" s="51">
        <v>1</v>
      </c>
      <c r="D27" s="52" t="s">
        <v>178</v>
      </c>
      <c r="E27" s="20">
        <v>25315.89</v>
      </c>
      <c r="F27" s="67">
        <f t="shared" si="0"/>
        <v>25315.89</v>
      </c>
      <c r="G27" s="19">
        <f>'Общий прайс лист'!$C$27</f>
        <v>0</v>
      </c>
      <c r="H27" s="67">
        <f t="shared" si="1"/>
        <v>25315.89</v>
      </c>
    </row>
    <row r="28" spans="1:8" x14ac:dyDescent="0.2">
      <c r="A28" s="5">
        <v>20</v>
      </c>
      <c r="B28" s="14" t="s">
        <v>1310</v>
      </c>
      <c r="C28" s="51">
        <v>1</v>
      </c>
      <c r="D28" s="52" t="s">
        <v>178</v>
      </c>
      <c r="E28" s="20">
        <v>31345.33</v>
      </c>
      <c r="F28" s="67">
        <f t="shared" si="0"/>
        <v>31345.33</v>
      </c>
      <c r="G28" s="19">
        <f>'Общий прайс лист'!$C$27</f>
        <v>0</v>
      </c>
      <c r="H28" s="67">
        <f t="shared" si="1"/>
        <v>31345.33</v>
      </c>
    </row>
    <row r="31" spans="1:8" ht="15" x14ac:dyDescent="0.2">
      <c r="B31" s="15" t="s">
        <v>588</v>
      </c>
      <c r="C31" s="128"/>
    </row>
    <row r="32" spans="1:8" ht="15" x14ac:dyDescent="0.2">
      <c r="B32" s="15"/>
      <c r="C32" s="128"/>
      <c r="D32" s="86">
        <f>'Общий прайс лист'!$B$3</f>
        <v>45404</v>
      </c>
    </row>
    <row r="33" spans="2:3" ht="15" x14ac:dyDescent="0.2">
      <c r="B33" s="15" t="s">
        <v>249</v>
      </c>
      <c r="C33" s="86">
        <f>'Общий прайс лист'!$B$3</f>
        <v>45404</v>
      </c>
    </row>
    <row r="34" spans="2:3" ht="15" x14ac:dyDescent="0.25">
      <c r="B34" s="16"/>
      <c r="C34" s="128"/>
    </row>
    <row r="35" spans="2:3" ht="15" x14ac:dyDescent="0.25">
      <c r="B35" s="16" t="s">
        <v>179</v>
      </c>
      <c r="C35" s="128"/>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7"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activeCell="E9" sqref="E9:E25"/>
    </sheetView>
  </sheetViews>
  <sheetFormatPr defaultRowHeight="12.75" x14ac:dyDescent="0.2"/>
  <cols>
    <col min="1" max="1" width="6.7109375" customWidth="1"/>
    <col min="2" max="2" width="52.42578125" customWidth="1"/>
    <col min="3" max="3" width="10.85546875" customWidth="1"/>
    <col min="4" max="4" width="10.140625" customWidth="1"/>
    <col min="6" max="6" width="16.140625" customWidth="1"/>
    <col min="8" max="8" width="13.140625" customWidth="1"/>
  </cols>
  <sheetData>
    <row r="1" spans="1:8" ht="20.25" x14ac:dyDescent="0.3">
      <c r="A1" s="194" t="s">
        <v>1585</v>
      </c>
      <c r="B1" s="194"/>
      <c r="C1" s="194"/>
      <c r="D1" s="194"/>
      <c r="E1" s="194"/>
      <c r="F1" s="194"/>
      <c r="G1" s="194"/>
      <c r="H1" s="194"/>
    </row>
    <row r="2" spans="1:8" ht="12.75" customHeight="1" x14ac:dyDescent="0.3">
      <c r="A2" s="17"/>
      <c r="B2" s="17"/>
      <c r="C2" s="17"/>
      <c r="D2" s="17"/>
      <c r="E2" s="17"/>
      <c r="F2" s="17"/>
      <c r="G2" s="17"/>
      <c r="H2" s="17"/>
    </row>
    <row r="3" spans="1:8" s="128" customFormat="1" ht="20.25" x14ac:dyDescent="0.3">
      <c r="A3" s="196" t="s">
        <v>250</v>
      </c>
      <c r="B3" s="196"/>
      <c r="C3" s="196"/>
      <c r="D3" s="146"/>
      <c r="E3" s="146"/>
      <c r="F3" s="146"/>
      <c r="G3" s="146"/>
      <c r="H3" s="146"/>
    </row>
    <row r="4" spans="1:8" s="128" customFormat="1" ht="12.75" customHeight="1" x14ac:dyDescent="0.3">
      <c r="A4" s="146"/>
      <c r="B4" s="146"/>
      <c r="C4" s="146"/>
      <c r="D4" s="146"/>
      <c r="E4" s="146"/>
      <c r="F4" s="146"/>
      <c r="G4" s="146"/>
      <c r="H4" s="146"/>
    </row>
    <row r="5" spans="1:8" s="128" customFormat="1" ht="51" customHeight="1" x14ac:dyDescent="0.2">
      <c r="A5" s="228" t="s">
        <v>1363</v>
      </c>
      <c r="B5" s="229"/>
      <c r="C5" s="229"/>
      <c r="D5" s="229"/>
      <c r="E5" s="229"/>
      <c r="F5" s="229"/>
      <c r="G5" s="229"/>
      <c r="H5" s="229"/>
    </row>
    <row r="6" spans="1:8" x14ac:dyDescent="0.2">
      <c r="A6" s="33"/>
      <c r="B6" s="90"/>
      <c r="C6" s="35"/>
      <c r="D6" s="36"/>
      <c r="E6" s="33"/>
      <c r="F6" s="33"/>
      <c r="G6" s="33"/>
      <c r="H6" s="33"/>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x14ac:dyDescent="0.2">
      <c r="A9" s="5">
        <v>1</v>
      </c>
      <c r="B9" s="14" t="s">
        <v>1311</v>
      </c>
      <c r="C9" s="43">
        <v>1</v>
      </c>
      <c r="D9" s="44" t="s">
        <v>178</v>
      </c>
      <c r="E9" s="48">
        <v>233.45</v>
      </c>
      <c r="F9" s="100">
        <f>C9*E9</f>
        <v>233.45</v>
      </c>
      <c r="G9" s="45">
        <f>'Общий прайс лист'!$C$28</f>
        <v>0</v>
      </c>
      <c r="H9" s="100">
        <f>F9*(100-G9)/100</f>
        <v>233.45</v>
      </c>
    </row>
    <row r="10" spans="1:8" x14ac:dyDescent="0.2">
      <c r="A10" s="5">
        <v>2</v>
      </c>
      <c r="B10" s="14" t="s">
        <v>1312</v>
      </c>
      <c r="C10" s="43">
        <v>1</v>
      </c>
      <c r="D10" s="44" t="s">
        <v>178</v>
      </c>
      <c r="E10" s="48">
        <v>291.81</v>
      </c>
      <c r="F10" s="100">
        <f t="shared" ref="F10:F25" si="0">C10*E10</f>
        <v>291.81</v>
      </c>
      <c r="G10" s="45">
        <f>'Общий прайс лист'!$C$28</f>
        <v>0</v>
      </c>
      <c r="H10" s="100">
        <f t="shared" ref="H10:H25" si="1">F10*(100-G10)/100</f>
        <v>291.81</v>
      </c>
    </row>
    <row r="11" spans="1:8" x14ac:dyDescent="0.2">
      <c r="A11" s="5">
        <v>3</v>
      </c>
      <c r="B11" s="14" t="s">
        <v>1313</v>
      </c>
      <c r="C11" s="43">
        <v>1</v>
      </c>
      <c r="D11" s="44" t="s">
        <v>178</v>
      </c>
      <c r="E11" s="48">
        <v>373.52</v>
      </c>
      <c r="F11" s="100">
        <f t="shared" si="0"/>
        <v>373.52</v>
      </c>
      <c r="G11" s="45">
        <f>'Общий прайс лист'!$C$28</f>
        <v>0</v>
      </c>
      <c r="H11" s="100">
        <f t="shared" si="1"/>
        <v>373.52</v>
      </c>
    </row>
    <row r="12" spans="1:8" x14ac:dyDescent="0.2">
      <c r="A12" s="5">
        <v>4</v>
      </c>
      <c r="B12" s="14" t="s">
        <v>1314</v>
      </c>
      <c r="C12" s="43">
        <v>1</v>
      </c>
      <c r="D12" s="44" t="s">
        <v>178</v>
      </c>
      <c r="E12" s="48">
        <v>302.61</v>
      </c>
      <c r="F12" s="100">
        <f t="shared" si="0"/>
        <v>302.61</v>
      </c>
      <c r="G12" s="45">
        <f>'Общий прайс лист'!$C$28</f>
        <v>0</v>
      </c>
      <c r="H12" s="100">
        <f t="shared" si="1"/>
        <v>302.61</v>
      </c>
    </row>
    <row r="13" spans="1:8" x14ac:dyDescent="0.2">
      <c r="A13" s="5">
        <v>5</v>
      </c>
      <c r="B13" s="14" t="s">
        <v>1315</v>
      </c>
      <c r="C13" s="43">
        <v>1</v>
      </c>
      <c r="D13" s="44" t="s">
        <v>178</v>
      </c>
      <c r="E13" s="48">
        <v>394.69</v>
      </c>
      <c r="F13" s="100">
        <f t="shared" si="0"/>
        <v>394.69</v>
      </c>
      <c r="G13" s="45">
        <f>'Общий прайс лист'!$C$28</f>
        <v>0</v>
      </c>
      <c r="H13" s="100">
        <f t="shared" si="1"/>
        <v>394.69</v>
      </c>
    </row>
    <row r="14" spans="1:8" x14ac:dyDescent="0.2">
      <c r="A14" s="5">
        <v>6</v>
      </c>
      <c r="B14" s="14" t="s">
        <v>1316</v>
      </c>
      <c r="C14" s="43">
        <v>1</v>
      </c>
      <c r="D14" s="44" t="s">
        <v>178</v>
      </c>
      <c r="E14" s="48">
        <v>653.66</v>
      </c>
      <c r="F14" s="100">
        <f t="shared" si="0"/>
        <v>653.66</v>
      </c>
      <c r="G14" s="45">
        <f>'Общий прайс лист'!$C$28</f>
        <v>0</v>
      </c>
      <c r="H14" s="100">
        <f t="shared" si="1"/>
        <v>653.66</v>
      </c>
    </row>
    <row r="15" spans="1:8" x14ac:dyDescent="0.2">
      <c r="A15" s="5">
        <v>7</v>
      </c>
      <c r="B15" s="14" t="s">
        <v>1317</v>
      </c>
      <c r="C15" s="43">
        <v>1</v>
      </c>
      <c r="D15" s="44" t="s">
        <v>178</v>
      </c>
      <c r="E15" s="48">
        <v>476.62</v>
      </c>
      <c r="F15" s="100">
        <f t="shared" si="0"/>
        <v>476.62</v>
      </c>
      <c r="G15" s="45">
        <f>'Общий прайс лист'!$C$28</f>
        <v>0</v>
      </c>
      <c r="H15" s="100">
        <f t="shared" si="1"/>
        <v>476.62</v>
      </c>
    </row>
    <row r="16" spans="1:8" x14ac:dyDescent="0.2">
      <c r="A16" s="5">
        <v>8</v>
      </c>
      <c r="B16" s="14" t="s">
        <v>1318</v>
      </c>
      <c r="C16" s="43">
        <v>1</v>
      </c>
      <c r="D16" s="44" t="s">
        <v>178</v>
      </c>
      <c r="E16" s="48">
        <v>828.74</v>
      </c>
      <c r="F16" s="100">
        <f t="shared" si="0"/>
        <v>828.74</v>
      </c>
      <c r="G16" s="45">
        <f>'Общий прайс лист'!$C$28</f>
        <v>0</v>
      </c>
      <c r="H16" s="100">
        <f t="shared" si="1"/>
        <v>828.74</v>
      </c>
    </row>
    <row r="17" spans="1:8" x14ac:dyDescent="0.2">
      <c r="A17" s="5">
        <v>9</v>
      </c>
      <c r="B17" s="14" t="s">
        <v>1319</v>
      </c>
      <c r="C17" s="43">
        <v>1</v>
      </c>
      <c r="D17" s="44" t="s">
        <v>178</v>
      </c>
      <c r="E17" s="48">
        <v>631.51</v>
      </c>
      <c r="F17" s="100">
        <f t="shared" si="0"/>
        <v>631.51</v>
      </c>
      <c r="G17" s="45">
        <f>'Общий прайс лист'!$C$28</f>
        <v>0</v>
      </c>
      <c r="H17" s="100">
        <f t="shared" si="1"/>
        <v>631.51</v>
      </c>
    </row>
    <row r="18" spans="1:8" x14ac:dyDescent="0.2">
      <c r="A18" s="5">
        <v>10</v>
      </c>
      <c r="B18" s="14" t="s">
        <v>1320</v>
      </c>
      <c r="C18" s="43">
        <v>1</v>
      </c>
      <c r="D18" s="44" t="s">
        <v>178</v>
      </c>
      <c r="E18" s="48">
        <v>1050.52</v>
      </c>
      <c r="F18" s="100">
        <f t="shared" si="0"/>
        <v>1050.52</v>
      </c>
      <c r="G18" s="45">
        <f>'Общий прайс лист'!$C$28</f>
        <v>0</v>
      </c>
      <c r="H18" s="100">
        <f t="shared" si="1"/>
        <v>1050.52</v>
      </c>
    </row>
    <row r="19" spans="1:8" x14ac:dyDescent="0.2">
      <c r="A19" s="5">
        <v>11</v>
      </c>
      <c r="B19" s="14" t="s">
        <v>1321</v>
      </c>
      <c r="C19" s="43">
        <v>1</v>
      </c>
      <c r="D19" s="44" t="s">
        <v>178</v>
      </c>
      <c r="E19" s="48">
        <v>1167.24</v>
      </c>
      <c r="F19" s="100">
        <f t="shared" si="0"/>
        <v>1167.24</v>
      </c>
      <c r="G19" s="45">
        <f>'Общий прайс лист'!$C$28</f>
        <v>0</v>
      </c>
      <c r="H19" s="100">
        <f t="shared" si="1"/>
        <v>1167.24</v>
      </c>
    </row>
    <row r="20" spans="1:8" x14ac:dyDescent="0.2">
      <c r="A20" s="5">
        <v>12</v>
      </c>
      <c r="B20" s="14" t="s">
        <v>1322</v>
      </c>
      <c r="C20" s="43">
        <v>1</v>
      </c>
      <c r="D20" s="44" t="s">
        <v>178</v>
      </c>
      <c r="E20" s="48">
        <v>1307.31</v>
      </c>
      <c r="F20" s="100">
        <f t="shared" si="0"/>
        <v>1307.31</v>
      </c>
      <c r="G20" s="45">
        <f>'Общий прайс лист'!$C$28</f>
        <v>0</v>
      </c>
      <c r="H20" s="100">
        <f t="shared" si="1"/>
        <v>1307.31</v>
      </c>
    </row>
    <row r="21" spans="1:8" x14ac:dyDescent="0.2">
      <c r="A21" s="5">
        <v>13</v>
      </c>
      <c r="B21" s="14" t="s">
        <v>1323</v>
      </c>
      <c r="C21" s="43">
        <v>1</v>
      </c>
      <c r="D21" s="44" t="s">
        <v>178</v>
      </c>
      <c r="E21" s="48">
        <v>1470.73</v>
      </c>
      <c r="F21" s="100">
        <f t="shared" si="0"/>
        <v>1470.73</v>
      </c>
      <c r="G21" s="45">
        <f>'Общий прайс лист'!$C$28</f>
        <v>0</v>
      </c>
      <c r="H21" s="100">
        <f t="shared" si="1"/>
        <v>1470.73</v>
      </c>
    </row>
    <row r="22" spans="1:8" x14ac:dyDescent="0.2">
      <c r="A22" s="5">
        <v>14</v>
      </c>
      <c r="B22" s="14" t="s">
        <v>1324</v>
      </c>
      <c r="C22" s="43">
        <v>1</v>
      </c>
      <c r="D22" s="44" t="s">
        <v>178</v>
      </c>
      <c r="E22" s="48">
        <v>1657.49</v>
      </c>
      <c r="F22" s="100">
        <f t="shared" si="0"/>
        <v>1657.49</v>
      </c>
      <c r="G22" s="45">
        <f>'Общий прайс лист'!$C$28</f>
        <v>0</v>
      </c>
      <c r="H22" s="100">
        <f t="shared" si="1"/>
        <v>1657.49</v>
      </c>
    </row>
    <row r="23" spans="1:8" x14ac:dyDescent="0.2">
      <c r="A23" s="5">
        <v>15</v>
      </c>
      <c r="B23" s="14" t="s">
        <v>1325</v>
      </c>
      <c r="C23" s="43">
        <v>1</v>
      </c>
      <c r="D23" s="44" t="s">
        <v>178</v>
      </c>
      <c r="E23" s="48">
        <v>1867.59</v>
      </c>
      <c r="F23" s="100">
        <f t="shared" si="0"/>
        <v>1867.59</v>
      </c>
      <c r="G23" s="45">
        <f>'Общий прайс лист'!$C$28</f>
        <v>0</v>
      </c>
      <c r="H23" s="100">
        <f t="shared" si="1"/>
        <v>1867.59</v>
      </c>
    </row>
    <row r="24" spans="1:8" x14ac:dyDescent="0.2">
      <c r="A24" s="5">
        <v>16</v>
      </c>
      <c r="B24" s="14" t="s">
        <v>1326</v>
      </c>
      <c r="C24" s="43">
        <v>1</v>
      </c>
      <c r="D24" s="44" t="s">
        <v>178</v>
      </c>
      <c r="E24" s="48">
        <v>2101.04</v>
      </c>
      <c r="F24" s="100">
        <f t="shared" si="0"/>
        <v>2101.04</v>
      </c>
      <c r="G24" s="45">
        <f>'Общий прайс лист'!$C$28</f>
        <v>0</v>
      </c>
      <c r="H24" s="100">
        <f t="shared" si="1"/>
        <v>2101.04</v>
      </c>
    </row>
    <row r="25" spans="1:8" x14ac:dyDescent="0.2">
      <c r="A25" s="5">
        <v>17</v>
      </c>
      <c r="B25" s="14" t="s">
        <v>1327</v>
      </c>
      <c r="C25" s="43">
        <v>1</v>
      </c>
      <c r="D25" s="44" t="s">
        <v>178</v>
      </c>
      <c r="E25" s="48">
        <v>2334.4899999999998</v>
      </c>
      <c r="F25" s="100">
        <f t="shared" si="0"/>
        <v>2334.4899999999998</v>
      </c>
      <c r="G25" s="45">
        <f>'Общий прайс лист'!$C$28</f>
        <v>0</v>
      </c>
      <c r="H25" s="100">
        <f t="shared" si="1"/>
        <v>2334.4899999999998</v>
      </c>
    </row>
    <row r="27" spans="1:8" ht="15" x14ac:dyDescent="0.2">
      <c r="B27" s="15" t="s">
        <v>588</v>
      </c>
      <c r="C27" s="128"/>
    </row>
    <row r="28" spans="1:8" ht="15" x14ac:dyDescent="0.2">
      <c r="B28" s="15"/>
      <c r="C28" s="128"/>
    </row>
    <row r="29" spans="1:8" ht="15" x14ac:dyDescent="0.2">
      <c r="B29" s="15" t="s">
        <v>249</v>
      </c>
      <c r="C29" s="86">
        <f>'Общий прайс лист'!$B$3</f>
        <v>45404</v>
      </c>
    </row>
    <row r="30" spans="1:8" ht="15" x14ac:dyDescent="0.25">
      <c r="B30" s="16"/>
      <c r="C30" s="128"/>
    </row>
    <row r="31" spans="1:8" ht="15" x14ac:dyDescent="0.25">
      <c r="B31" s="16" t="s">
        <v>179</v>
      </c>
      <c r="C31" s="128"/>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2"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E9" sqref="E9:E31"/>
    </sheetView>
  </sheetViews>
  <sheetFormatPr defaultRowHeight="12.75" x14ac:dyDescent="0.2"/>
  <cols>
    <col min="1" max="1" width="6.7109375" customWidth="1"/>
    <col min="2" max="2" width="33.28515625" customWidth="1"/>
    <col min="3" max="3" width="12.7109375" customWidth="1"/>
    <col min="4" max="4" width="11.28515625" customWidth="1"/>
    <col min="5" max="5" width="10.7109375" customWidth="1"/>
    <col min="6" max="6" width="16.140625" customWidth="1"/>
    <col min="8" max="8" width="13.140625" customWidth="1"/>
  </cols>
  <sheetData>
    <row r="1" spans="1:8" ht="20.25" x14ac:dyDescent="0.3">
      <c r="A1" s="194" t="s">
        <v>1578</v>
      </c>
      <c r="B1" s="194"/>
      <c r="C1" s="194"/>
      <c r="D1" s="194"/>
      <c r="E1" s="194"/>
      <c r="F1" s="194"/>
      <c r="G1" s="194"/>
      <c r="H1" s="194"/>
    </row>
    <row r="2" spans="1:8" s="128" customFormat="1" ht="12.75" customHeight="1" x14ac:dyDescent="0.3">
      <c r="A2" s="146"/>
      <c r="B2" s="146"/>
      <c r="C2" s="146"/>
      <c r="D2" s="146"/>
      <c r="E2" s="146"/>
      <c r="F2" s="146"/>
      <c r="G2" s="146"/>
      <c r="H2" s="146"/>
    </row>
    <row r="3" spans="1:8" s="128" customFormat="1" ht="20.25" x14ac:dyDescent="0.3">
      <c r="A3" s="230" t="s">
        <v>250</v>
      </c>
      <c r="B3" s="231"/>
      <c r="C3" s="231"/>
      <c r="D3" s="146"/>
      <c r="E3" s="146"/>
      <c r="F3" s="146"/>
      <c r="G3" s="146"/>
      <c r="H3" s="146"/>
    </row>
    <row r="4" spans="1:8" s="128" customFormat="1" ht="12.75" customHeight="1" x14ac:dyDescent="0.3">
      <c r="A4" s="146"/>
      <c r="B4" s="146"/>
      <c r="C4" s="146"/>
      <c r="D4" s="146"/>
      <c r="E4" s="146"/>
      <c r="F4" s="146"/>
      <c r="G4" s="146"/>
      <c r="H4" s="146"/>
    </row>
    <row r="5" spans="1:8" s="128" customFormat="1" ht="49.5" customHeight="1" x14ac:dyDescent="0.2">
      <c r="A5" s="232" t="s">
        <v>1362</v>
      </c>
      <c r="B5" s="233"/>
      <c r="C5" s="233"/>
      <c r="D5" s="233"/>
      <c r="E5" s="233"/>
      <c r="F5" s="233"/>
      <c r="G5" s="233"/>
      <c r="H5" s="233"/>
    </row>
    <row r="6" spans="1:8" ht="12.75" customHeight="1" x14ac:dyDescent="0.2">
      <c r="A6" s="33"/>
      <c r="B6" s="90"/>
      <c r="C6" s="35"/>
      <c r="D6" s="36"/>
      <c r="E6" s="33"/>
      <c r="F6" s="33"/>
      <c r="G6" s="33"/>
      <c r="H6" s="33"/>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x14ac:dyDescent="0.2">
      <c r="A9" s="5">
        <v>1</v>
      </c>
      <c r="B9" s="14" t="s">
        <v>1328</v>
      </c>
      <c r="C9" s="51">
        <v>1</v>
      </c>
      <c r="D9" s="52" t="s">
        <v>178</v>
      </c>
      <c r="E9" s="67">
        <v>420.52</v>
      </c>
      <c r="F9" s="67">
        <f>C9*E9</f>
        <v>420.52</v>
      </c>
      <c r="G9" s="19">
        <f>'Общий прайс лист'!$C$29</f>
        <v>0</v>
      </c>
      <c r="H9" s="67">
        <f>F9*(100-G9)/100</f>
        <v>420.52</v>
      </c>
    </row>
    <row r="10" spans="1:8" x14ac:dyDescent="0.2">
      <c r="A10" s="5">
        <v>2</v>
      </c>
      <c r="B10" s="14" t="s">
        <v>1329</v>
      </c>
      <c r="C10" s="51">
        <v>1</v>
      </c>
      <c r="D10" s="52" t="s">
        <v>178</v>
      </c>
      <c r="E10" s="20">
        <v>547.55999999999995</v>
      </c>
      <c r="F10" s="67">
        <f t="shared" ref="F10:F29" si="0">C10*E10</f>
        <v>547.55999999999995</v>
      </c>
      <c r="G10" s="19">
        <f>'Общий прайс лист'!$C$29</f>
        <v>0</v>
      </c>
      <c r="H10" s="67">
        <f t="shared" ref="H10:H29" si="1">F10*(100-G10)/100</f>
        <v>547.55999999999995</v>
      </c>
    </row>
    <row r="11" spans="1:8" x14ac:dyDescent="0.2">
      <c r="A11" s="5">
        <v>3</v>
      </c>
      <c r="B11" s="14" t="s">
        <v>1330</v>
      </c>
      <c r="C11" s="51">
        <v>1</v>
      </c>
      <c r="D11" s="52" t="s">
        <v>178</v>
      </c>
      <c r="E11" s="20">
        <v>824.23</v>
      </c>
      <c r="F11" s="67">
        <f t="shared" si="0"/>
        <v>824.23</v>
      </c>
      <c r="G11" s="19">
        <f>'Общий прайс лист'!$C$29</f>
        <v>0</v>
      </c>
      <c r="H11" s="67">
        <f t="shared" si="1"/>
        <v>824.23</v>
      </c>
    </row>
    <row r="12" spans="1:8" x14ac:dyDescent="0.2">
      <c r="A12" s="5">
        <v>4</v>
      </c>
      <c r="B12" s="14" t="s">
        <v>1331</v>
      </c>
      <c r="C12" s="51">
        <v>1</v>
      </c>
      <c r="D12" s="52" t="s">
        <v>178</v>
      </c>
      <c r="E12" s="20">
        <v>1076.54</v>
      </c>
      <c r="F12" s="67">
        <f t="shared" si="0"/>
        <v>1076.54</v>
      </c>
      <c r="G12" s="19">
        <f>'Общий прайс лист'!$C$29</f>
        <v>0</v>
      </c>
      <c r="H12" s="67">
        <f t="shared" si="1"/>
        <v>1076.54</v>
      </c>
    </row>
    <row r="13" spans="1:8" x14ac:dyDescent="0.2">
      <c r="A13" s="5">
        <v>5</v>
      </c>
      <c r="B13" s="14" t="s">
        <v>1332</v>
      </c>
      <c r="C13" s="51">
        <v>1</v>
      </c>
      <c r="D13" s="52" t="s">
        <v>178</v>
      </c>
      <c r="E13" s="20">
        <v>1362.5</v>
      </c>
      <c r="F13" s="67">
        <f t="shared" si="0"/>
        <v>1362.5</v>
      </c>
      <c r="G13" s="19">
        <f>'Общий прайс лист'!$C$29</f>
        <v>0</v>
      </c>
      <c r="H13" s="67">
        <f t="shared" si="1"/>
        <v>1362.5</v>
      </c>
    </row>
    <row r="14" spans="1:8" x14ac:dyDescent="0.2">
      <c r="A14" s="5">
        <v>6</v>
      </c>
      <c r="B14" s="14" t="s">
        <v>1333</v>
      </c>
      <c r="C14" s="51">
        <v>1</v>
      </c>
      <c r="D14" s="52" t="s">
        <v>178</v>
      </c>
      <c r="E14" s="20">
        <v>1682.1</v>
      </c>
      <c r="F14" s="67">
        <f t="shared" si="0"/>
        <v>1682.1</v>
      </c>
      <c r="G14" s="19">
        <f>'Общий прайс лист'!$C$29</f>
        <v>0</v>
      </c>
      <c r="H14" s="67">
        <f t="shared" si="1"/>
        <v>1682.1</v>
      </c>
    </row>
    <row r="15" spans="1:8" x14ac:dyDescent="0.2">
      <c r="A15" s="5">
        <v>7</v>
      </c>
      <c r="B15" s="14" t="s">
        <v>1334</v>
      </c>
      <c r="C15" s="51">
        <v>1</v>
      </c>
      <c r="D15" s="52" t="s">
        <v>178</v>
      </c>
      <c r="E15" s="20">
        <v>2128.9</v>
      </c>
      <c r="F15" s="67">
        <f t="shared" si="0"/>
        <v>2128.9</v>
      </c>
      <c r="G15" s="19">
        <f>'Общий прайс лист'!$C$29</f>
        <v>0</v>
      </c>
      <c r="H15" s="67">
        <f t="shared" si="1"/>
        <v>2128.9</v>
      </c>
    </row>
    <row r="16" spans="1:8" x14ac:dyDescent="0.2">
      <c r="A16" s="5">
        <v>8</v>
      </c>
      <c r="B16" s="14" t="s">
        <v>1335</v>
      </c>
      <c r="C16" s="51">
        <v>1</v>
      </c>
      <c r="D16" s="52" t="s">
        <v>178</v>
      </c>
      <c r="E16" s="20">
        <v>2628.28</v>
      </c>
      <c r="F16" s="67">
        <f t="shared" si="0"/>
        <v>2628.28</v>
      </c>
      <c r="G16" s="19">
        <f>'Общий прайс лист'!$C$29</f>
        <v>0</v>
      </c>
      <c r="H16" s="67">
        <f t="shared" si="1"/>
        <v>2628.28</v>
      </c>
    </row>
    <row r="17" spans="1:8" x14ac:dyDescent="0.2">
      <c r="A17" s="5">
        <v>9</v>
      </c>
      <c r="B17" s="14" t="s">
        <v>1336</v>
      </c>
      <c r="C17" s="51">
        <v>1</v>
      </c>
      <c r="D17" s="52" t="s">
        <v>178</v>
      </c>
      <c r="E17" s="20">
        <v>4338.45</v>
      </c>
      <c r="F17" s="67">
        <f t="shared" si="0"/>
        <v>4338.45</v>
      </c>
      <c r="G17" s="19">
        <f>'Общий прайс лист'!$C$29</f>
        <v>0</v>
      </c>
      <c r="H17" s="67">
        <f t="shared" si="1"/>
        <v>4338.45</v>
      </c>
    </row>
    <row r="18" spans="1:8" x14ac:dyDescent="0.2">
      <c r="A18" s="5">
        <v>10</v>
      </c>
      <c r="B18" s="14" t="s">
        <v>1337</v>
      </c>
      <c r="C18" s="51">
        <v>1</v>
      </c>
      <c r="D18" s="52" t="s">
        <v>178</v>
      </c>
      <c r="E18" s="20">
        <v>5490.85</v>
      </c>
      <c r="F18" s="67">
        <f t="shared" si="0"/>
        <v>5490.85</v>
      </c>
      <c r="G18" s="19">
        <f>'Общий прайс лист'!$C$29</f>
        <v>0</v>
      </c>
      <c r="H18" s="67">
        <f t="shared" si="1"/>
        <v>5490.85</v>
      </c>
    </row>
    <row r="19" spans="1:8" x14ac:dyDescent="0.2">
      <c r="A19" s="5">
        <v>11</v>
      </c>
      <c r="B19" s="14" t="s">
        <v>1338</v>
      </c>
      <c r="C19" s="51">
        <v>1</v>
      </c>
      <c r="D19" s="52" t="s">
        <v>178</v>
      </c>
      <c r="E19" s="20">
        <v>6778.83</v>
      </c>
      <c r="F19" s="67">
        <f t="shared" si="0"/>
        <v>6778.83</v>
      </c>
      <c r="G19" s="19">
        <f>'Общий прайс лист'!$C$29</f>
        <v>0</v>
      </c>
      <c r="H19" s="67">
        <f t="shared" si="1"/>
        <v>6778.83</v>
      </c>
    </row>
    <row r="20" spans="1:8" x14ac:dyDescent="0.2">
      <c r="A20" s="5">
        <v>12</v>
      </c>
      <c r="B20" s="14" t="s">
        <v>1339</v>
      </c>
      <c r="C20" s="51">
        <v>1</v>
      </c>
      <c r="D20" s="52" t="s">
        <v>178</v>
      </c>
      <c r="E20" s="20">
        <v>6973.89</v>
      </c>
      <c r="F20" s="67">
        <f t="shared" si="0"/>
        <v>6973.89</v>
      </c>
      <c r="G20" s="19">
        <f>'Общий прайс лист'!$C$29</f>
        <v>0</v>
      </c>
      <c r="H20" s="67">
        <f t="shared" si="1"/>
        <v>6973.89</v>
      </c>
    </row>
    <row r="21" spans="1:8" x14ac:dyDescent="0.2">
      <c r="A21" s="5">
        <v>13</v>
      </c>
      <c r="B21" s="14" t="s">
        <v>1340</v>
      </c>
      <c r="C21" s="51">
        <v>1</v>
      </c>
      <c r="D21" s="52" t="s">
        <v>178</v>
      </c>
      <c r="E21" s="20">
        <v>8853.98</v>
      </c>
      <c r="F21" s="67">
        <f t="shared" si="0"/>
        <v>8853.98</v>
      </c>
      <c r="G21" s="19">
        <f>'Общий прайс лист'!$C$29</f>
        <v>0</v>
      </c>
      <c r="H21" s="67">
        <f t="shared" si="1"/>
        <v>8853.98</v>
      </c>
    </row>
    <row r="22" spans="1:8" x14ac:dyDescent="0.2">
      <c r="A22" s="5">
        <v>14</v>
      </c>
      <c r="B22" s="14" t="s">
        <v>1341</v>
      </c>
      <c r="C22" s="51">
        <v>1</v>
      </c>
      <c r="D22" s="52" t="s">
        <v>178</v>
      </c>
      <c r="E22" s="20">
        <v>11205.82</v>
      </c>
      <c r="F22" s="67">
        <f t="shared" si="0"/>
        <v>11205.82</v>
      </c>
      <c r="G22" s="19">
        <f>'Общий прайс лист'!$C$29</f>
        <v>0</v>
      </c>
      <c r="H22" s="67">
        <f t="shared" si="1"/>
        <v>11205.82</v>
      </c>
    </row>
    <row r="23" spans="1:8" x14ac:dyDescent="0.2">
      <c r="A23" s="5">
        <v>15</v>
      </c>
      <c r="B23" s="14" t="s">
        <v>1342</v>
      </c>
      <c r="C23" s="51">
        <v>1</v>
      </c>
      <c r="D23" s="52" t="s">
        <v>178</v>
      </c>
      <c r="E23" s="20">
        <v>13834.34</v>
      </c>
      <c r="F23" s="67">
        <f t="shared" si="0"/>
        <v>13834.34</v>
      </c>
      <c r="G23" s="19">
        <f>'Общий прайс лист'!$C$29</f>
        <v>0</v>
      </c>
      <c r="H23" s="67">
        <f t="shared" si="1"/>
        <v>13834.34</v>
      </c>
    </row>
    <row r="24" spans="1:8" x14ac:dyDescent="0.2">
      <c r="A24" s="5">
        <v>16</v>
      </c>
      <c r="B24" s="14" t="s">
        <v>1343</v>
      </c>
      <c r="C24" s="51">
        <v>1</v>
      </c>
      <c r="D24" s="52" t="s">
        <v>178</v>
      </c>
      <c r="E24" s="20">
        <v>17353.8</v>
      </c>
      <c r="F24" s="67">
        <f t="shared" si="0"/>
        <v>17353.8</v>
      </c>
      <c r="G24" s="19">
        <f>'Общий прайс лист'!$C$29</f>
        <v>0</v>
      </c>
      <c r="H24" s="67">
        <f t="shared" si="1"/>
        <v>17353.8</v>
      </c>
    </row>
    <row r="25" spans="1:8" x14ac:dyDescent="0.2">
      <c r="A25" s="5">
        <v>17</v>
      </c>
      <c r="B25" s="14" t="s">
        <v>1344</v>
      </c>
      <c r="C25" s="51">
        <v>1</v>
      </c>
      <c r="D25" s="52" t="s">
        <v>178</v>
      </c>
      <c r="E25" s="20">
        <v>26825.64</v>
      </c>
      <c r="F25" s="67">
        <f t="shared" si="0"/>
        <v>26825.64</v>
      </c>
      <c r="G25" s="19">
        <f>'Общий прайс лист'!$C$29</f>
        <v>0</v>
      </c>
      <c r="H25" s="67">
        <f t="shared" si="1"/>
        <v>26825.64</v>
      </c>
    </row>
    <row r="26" spans="1:8" x14ac:dyDescent="0.2">
      <c r="A26" s="5">
        <v>18</v>
      </c>
      <c r="B26" s="14" t="s">
        <v>1345</v>
      </c>
      <c r="C26" s="51">
        <v>1</v>
      </c>
      <c r="D26" s="52" t="s">
        <v>178</v>
      </c>
      <c r="E26" s="20">
        <v>29575.27</v>
      </c>
      <c r="F26" s="67">
        <f t="shared" si="0"/>
        <v>29575.27</v>
      </c>
      <c r="G26" s="19">
        <f>'Общий прайс лист'!$C$29</f>
        <v>0</v>
      </c>
      <c r="H26" s="67">
        <f t="shared" si="1"/>
        <v>29575.27</v>
      </c>
    </row>
    <row r="27" spans="1:8" x14ac:dyDescent="0.2">
      <c r="A27" s="5">
        <v>19</v>
      </c>
      <c r="B27" s="14" t="s">
        <v>1346</v>
      </c>
      <c r="C27" s="51">
        <v>1</v>
      </c>
      <c r="D27" s="52" t="s">
        <v>178</v>
      </c>
      <c r="E27" s="20">
        <v>37563.35</v>
      </c>
      <c r="F27" s="67">
        <f t="shared" si="0"/>
        <v>37563.35</v>
      </c>
      <c r="G27" s="19">
        <f>'Общий прайс лист'!$C$29</f>
        <v>0</v>
      </c>
      <c r="H27" s="67">
        <f t="shared" si="1"/>
        <v>37563.35</v>
      </c>
    </row>
    <row r="28" spans="1:8" x14ac:dyDescent="0.2">
      <c r="A28" s="5">
        <v>20</v>
      </c>
      <c r="B28" s="14" t="s">
        <v>1347</v>
      </c>
      <c r="C28" s="51">
        <v>1</v>
      </c>
      <c r="D28" s="52" t="s">
        <v>178</v>
      </c>
      <c r="E28" s="20">
        <v>47690.03</v>
      </c>
      <c r="F28" s="67">
        <f t="shared" si="0"/>
        <v>47690.03</v>
      </c>
      <c r="G28" s="19">
        <f>'Общий прайс лист'!$C$29</f>
        <v>0</v>
      </c>
      <c r="H28" s="67">
        <f t="shared" si="1"/>
        <v>47690.03</v>
      </c>
    </row>
    <row r="29" spans="1:8" x14ac:dyDescent="0.2">
      <c r="A29" s="5">
        <v>21</v>
      </c>
      <c r="B29" s="14" t="s">
        <v>1348</v>
      </c>
      <c r="C29" s="51">
        <v>1</v>
      </c>
      <c r="D29" s="52" t="s">
        <v>178</v>
      </c>
      <c r="E29" s="20">
        <v>60357.69</v>
      </c>
      <c r="F29" s="67">
        <f t="shared" si="0"/>
        <v>60357.69</v>
      </c>
      <c r="G29" s="19">
        <f>'Общий прайс лист'!$C$29</f>
        <v>0</v>
      </c>
      <c r="H29" s="67">
        <f t="shared" si="1"/>
        <v>60357.69</v>
      </c>
    </row>
    <row r="30" spans="1:8" s="128" customFormat="1" x14ac:dyDescent="0.2">
      <c r="A30" s="5">
        <v>22</v>
      </c>
      <c r="B30" s="14" t="s">
        <v>1349</v>
      </c>
      <c r="C30" s="51">
        <v>1</v>
      </c>
      <c r="D30" s="52" t="s">
        <v>178</v>
      </c>
      <c r="E30" s="20">
        <v>74515.66</v>
      </c>
      <c r="F30" s="67">
        <f t="shared" ref="F30:F31" si="2">C30*E30</f>
        <v>74515.66</v>
      </c>
      <c r="G30" s="19">
        <f>'Общий прайс лист'!$C$29</f>
        <v>0</v>
      </c>
      <c r="H30" s="67">
        <f t="shared" ref="H30:H31" si="3">F30*(100-G30)/100</f>
        <v>74515.66</v>
      </c>
    </row>
    <row r="31" spans="1:8" s="128" customFormat="1" x14ac:dyDescent="0.2">
      <c r="A31" s="5">
        <v>23</v>
      </c>
      <c r="B31" s="14" t="s">
        <v>1350</v>
      </c>
      <c r="C31" s="51">
        <v>1</v>
      </c>
      <c r="D31" s="52" t="s">
        <v>178</v>
      </c>
      <c r="E31" s="20">
        <v>93472.45</v>
      </c>
      <c r="F31" s="67">
        <f t="shared" si="2"/>
        <v>93472.45</v>
      </c>
      <c r="G31" s="19">
        <f>'Общий прайс лист'!$C$29</f>
        <v>0</v>
      </c>
      <c r="H31" s="67">
        <f t="shared" si="3"/>
        <v>93472.45</v>
      </c>
    </row>
    <row r="33" spans="2:4" ht="15" x14ac:dyDescent="0.2">
      <c r="B33" s="15" t="s">
        <v>588</v>
      </c>
      <c r="C33" s="128"/>
    </row>
    <row r="34" spans="2:4" ht="15" x14ac:dyDescent="0.2">
      <c r="B34" s="15"/>
      <c r="C34" s="128"/>
      <c r="D34" s="86"/>
    </row>
    <row r="35" spans="2:4" ht="15" x14ac:dyDescent="0.2">
      <c r="B35" s="15" t="s">
        <v>249</v>
      </c>
      <c r="C35" s="86">
        <f>'Общий прайс лист'!$B$3</f>
        <v>45404</v>
      </c>
    </row>
    <row r="36" spans="2:4" ht="15" x14ac:dyDescent="0.25">
      <c r="B36" s="16"/>
      <c r="C36" s="128"/>
    </row>
    <row r="37" spans="2:4" ht="15" x14ac:dyDescent="0.25">
      <c r="B37" s="16" t="s">
        <v>179</v>
      </c>
      <c r="C37" s="128"/>
    </row>
  </sheetData>
  <mergeCells count="10">
    <mergeCell ref="A1:H1"/>
    <mergeCell ref="A7:A8"/>
    <mergeCell ref="B7:B8"/>
    <mergeCell ref="C7:C8"/>
    <mergeCell ref="D7:E8"/>
    <mergeCell ref="F7:F8"/>
    <mergeCell ref="G7:G8"/>
    <mergeCell ref="H7:H8"/>
    <mergeCell ref="A3:C3"/>
    <mergeCell ref="A5:H5"/>
  </mergeCells>
  <hyperlinks>
    <hyperlink ref="A3:C3" location="'Общий прайс лист'!R1C1" display="'Общий прайс лист'!R1C1"/>
  </hyperlinks>
  <pageMargins left="0.70866141732283472" right="0.70866141732283472" top="0.74803149606299213" bottom="0.74803149606299213" header="0.31496062992125984" footer="0.31496062992125984"/>
  <pageSetup paperSize="9" scale="78"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topLeftCell="A4" workbookViewId="0">
      <selection activeCell="F37" sqref="F37"/>
    </sheetView>
  </sheetViews>
  <sheetFormatPr defaultRowHeight="12.75" x14ac:dyDescent="0.2"/>
  <cols>
    <col min="1" max="1" width="6.7109375" style="128" customWidth="1"/>
    <col min="2" max="2" width="65.42578125" style="128" customWidth="1"/>
    <col min="3" max="3" width="10.140625" style="128" customWidth="1"/>
    <col min="4" max="5" width="9.140625" style="128"/>
    <col min="6" max="6" width="16.140625" style="128" customWidth="1"/>
    <col min="7" max="7" width="9.140625" style="128"/>
    <col min="8" max="8" width="13.140625" style="128" customWidth="1"/>
    <col min="9" max="16384" width="9.140625" style="128"/>
  </cols>
  <sheetData>
    <row r="1" spans="1:8" ht="20.25" x14ac:dyDescent="0.3">
      <c r="A1" s="194" t="s">
        <v>1586</v>
      </c>
      <c r="B1" s="194"/>
      <c r="C1" s="194"/>
      <c r="D1" s="194"/>
      <c r="E1" s="194"/>
      <c r="F1" s="194"/>
      <c r="G1" s="194"/>
      <c r="H1" s="194"/>
    </row>
    <row r="2" spans="1:8" ht="12.75" customHeight="1" x14ac:dyDescent="0.3">
      <c r="A2" s="170"/>
      <c r="B2" s="170"/>
      <c r="C2" s="155"/>
      <c r="D2" s="156"/>
      <c r="E2" s="156"/>
      <c r="F2" s="156"/>
      <c r="G2" s="156"/>
      <c r="H2" s="156"/>
    </row>
    <row r="3" spans="1:8" ht="21" customHeight="1" x14ac:dyDescent="0.2">
      <c r="A3" s="196" t="s">
        <v>250</v>
      </c>
      <c r="B3" s="196"/>
      <c r="C3" s="196"/>
      <c r="D3" s="156"/>
      <c r="E3" s="156"/>
      <c r="F3" s="156"/>
      <c r="G3" s="156"/>
      <c r="H3" s="156"/>
    </row>
    <row r="4" spans="1:8" ht="12.75" customHeight="1" x14ac:dyDescent="0.3">
      <c r="B4" s="170"/>
      <c r="C4" s="156"/>
      <c r="D4" s="156"/>
      <c r="E4" s="156"/>
      <c r="F4" s="156"/>
      <c r="G4" s="156"/>
      <c r="H4" s="156"/>
    </row>
    <row r="5" spans="1:8" ht="84.75" customHeight="1" x14ac:dyDescent="0.2">
      <c r="A5" s="209" t="s">
        <v>1396</v>
      </c>
      <c r="B5" s="209"/>
      <c r="C5" s="209"/>
      <c r="D5" s="209"/>
      <c r="E5" s="209"/>
      <c r="F5" s="209"/>
      <c r="G5" s="209"/>
      <c r="H5" s="209"/>
    </row>
    <row r="6" spans="1:8" ht="12.75" customHeight="1" x14ac:dyDescent="0.3">
      <c r="B6" s="170"/>
      <c r="C6" s="156"/>
      <c r="D6" s="156"/>
      <c r="E6" s="156"/>
      <c r="F6" s="156"/>
      <c r="G6" s="156"/>
      <c r="H6" s="156"/>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x14ac:dyDescent="0.2">
      <c r="A9" s="211" t="s">
        <v>1471</v>
      </c>
      <c r="B9" s="212"/>
      <c r="C9" s="212"/>
      <c r="D9" s="212"/>
      <c r="E9" s="212"/>
      <c r="F9" s="212"/>
      <c r="G9" s="212"/>
      <c r="H9" s="213"/>
    </row>
    <row r="10" spans="1:8" x14ac:dyDescent="0.2">
      <c r="A10" s="5">
        <v>1</v>
      </c>
      <c r="B10" s="13" t="s">
        <v>1459</v>
      </c>
      <c r="C10" s="51">
        <v>1</v>
      </c>
      <c r="D10" s="52" t="s">
        <v>178</v>
      </c>
      <c r="E10" s="20">
        <v>259.83999999999997</v>
      </c>
      <c r="F10" s="67">
        <f t="shared" ref="F10:F29" si="0">C10*E10</f>
        <v>259.83999999999997</v>
      </c>
      <c r="G10" s="19">
        <f>'Общий прайс лист'!$C$30</f>
        <v>0</v>
      </c>
      <c r="H10" s="67">
        <f t="shared" ref="H10:H29" si="1">F10*(100-G10)/100</f>
        <v>259.83999999999997</v>
      </c>
    </row>
    <row r="11" spans="1:8" x14ac:dyDescent="0.2">
      <c r="A11" s="5">
        <v>2</v>
      </c>
      <c r="B11" s="13" t="s">
        <v>1460</v>
      </c>
      <c r="C11" s="51">
        <v>1</v>
      </c>
      <c r="D11" s="52" t="s">
        <v>178</v>
      </c>
      <c r="E11" s="20">
        <v>757.87</v>
      </c>
      <c r="F11" s="67">
        <f t="shared" si="0"/>
        <v>757.87</v>
      </c>
      <c r="G11" s="19">
        <f>'Общий прайс лист'!$C$30</f>
        <v>0</v>
      </c>
      <c r="H11" s="67">
        <f t="shared" si="1"/>
        <v>757.87</v>
      </c>
    </row>
    <row r="12" spans="1:8" x14ac:dyDescent="0.2">
      <c r="A12" s="5">
        <v>3</v>
      </c>
      <c r="B12" s="13" t="s">
        <v>1666</v>
      </c>
      <c r="C12" s="51">
        <v>1</v>
      </c>
      <c r="D12" s="52" t="s">
        <v>178</v>
      </c>
      <c r="E12" s="20">
        <v>363.78</v>
      </c>
      <c r="F12" s="67">
        <f t="shared" si="0"/>
        <v>363.78</v>
      </c>
      <c r="G12" s="19">
        <f>'Общий прайс лист'!$C$30</f>
        <v>0</v>
      </c>
      <c r="H12" s="67">
        <f t="shared" si="1"/>
        <v>363.78</v>
      </c>
    </row>
    <row r="13" spans="1:8" x14ac:dyDescent="0.2">
      <c r="A13" s="5">
        <v>4</v>
      </c>
      <c r="B13" s="13" t="s">
        <v>1667</v>
      </c>
      <c r="C13" s="51">
        <v>1</v>
      </c>
      <c r="D13" s="52" t="s">
        <v>178</v>
      </c>
      <c r="E13" s="20">
        <v>508.13</v>
      </c>
      <c r="F13" s="67">
        <f t="shared" si="0"/>
        <v>508.13</v>
      </c>
      <c r="G13" s="19">
        <f>'Общий прайс лист'!$C$30</f>
        <v>0</v>
      </c>
      <c r="H13" s="67">
        <f t="shared" si="1"/>
        <v>508.13</v>
      </c>
    </row>
    <row r="14" spans="1:8" x14ac:dyDescent="0.2">
      <c r="A14" s="5">
        <v>5</v>
      </c>
      <c r="B14" s="13" t="s">
        <v>1461</v>
      </c>
      <c r="C14" s="51">
        <v>1</v>
      </c>
      <c r="D14" s="52" t="s">
        <v>178</v>
      </c>
      <c r="E14" s="20">
        <v>467.71</v>
      </c>
      <c r="F14" s="67">
        <f t="shared" si="0"/>
        <v>467.71</v>
      </c>
      <c r="G14" s="19">
        <f>'Общий прайс лист'!$C$30</f>
        <v>0</v>
      </c>
      <c r="H14" s="67">
        <f t="shared" si="1"/>
        <v>467.71</v>
      </c>
    </row>
    <row r="15" spans="1:8" x14ac:dyDescent="0.2">
      <c r="A15" s="5">
        <v>6</v>
      </c>
      <c r="B15" s="22" t="s">
        <v>1668</v>
      </c>
      <c r="C15" s="51">
        <v>1</v>
      </c>
      <c r="D15" s="63" t="s">
        <v>178</v>
      </c>
      <c r="E15" s="20">
        <v>635.16999999999996</v>
      </c>
      <c r="F15" s="67">
        <f t="shared" si="0"/>
        <v>635.16999999999996</v>
      </c>
      <c r="G15" s="19">
        <f>'Общий прайс лист'!$C$30</f>
        <v>0</v>
      </c>
      <c r="H15" s="67">
        <f t="shared" si="1"/>
        <v>635.16999999999996</v>
      </c>
    </row>
    <row r="16" spans="1:8" x14ac:dyDescent="0.2">
      <c r="A16" s="5">
        <v>7</v>
      </c>
      <c r="B16" s="64" t="s">
        <v>1462</v>
      </c>
      <c r="C16" s="53">
        <v>1</v>
      </c>
      <c r="D16" s="54" t="s">
        <v>178</v>
      </c>
      <c r="E16" s="58">
        <v>433.07</v>
      </c>
      <c r="F16" s="67">
        <f t="shared" si="0"/>
        <v>433.07</v>
      </c>
      <c r="G16" s="19">
        <f>'Общий прайс лист'!$C$30</f>
        <v>0</v>
      </c>
      <c r="H16" s="67">
        <f t="shared" si="1"/>
        <v>433.07</v>
      </c>
    </row>
    <row r="17" spans="1:14" x14ac:dyDescent="0.2">
      <c r="A17" s="5">
        <v>8</v>
      </c>
      <c r="B17" s="64" t="s">
        <v>1463</v>
      </c>
      <c r="C17" s="53">
        <v>1</v>
      </c>
      <c r="D17" s="54" t="s">
        <v>178</v>
      </c>
      <c r="E17" s="58">
        <v>889.23</v>
      </c>
      <c r="F17" s="67">
        <f t="shared" si="0"/>
        <v>889.23</v>
      </c>
      <c r="G17" s="19">
        <f>'Общий прайс лист'!$C$30</f>
        <v>0</v>
      </c>
      <c r="H17" s="67">
        <f t="shared" si="1"/>
        <v>889.23</v>
      </c>
    </row>
    <row r="18" spans="1:14" x14ac:dyDescent="0.2">
      <c r="A18" s="5">
        <v>9</v>
      </c>
      <c r="B18" s="64" t="s">
        <v>1669</v>
      </c>
      <c r="C18" s="53">
        <v>1</v>
      </c>
      <c r="D18" s="54" t="s">
        <v>178</v>
      </c>
      <c r="E18" s="58">
        <v>1316.42</v>
      </c>
      <c r="F18" s="67">
        <f t="shared" si="0"/>
        <v>1316.42</v>
      </c>
      <c r="G18" s="19">
        <f>'Общий прайс лист'!$C$30</f>
        <v>0</v>
      </c>
      <c r="H18" s="67">
        <f t="shared" si="1"/>
        <v>1316.42</v>
      </c>
    </row>
    <row r="19" spans="1:14" x14ac:dyDescent="0.2">
      <c r="A19" s="5">
        <v>10</v>
      </c>
      <c r="B19" s="64" t="s">
        <v>1464</v>
      </c>
      <c r="C19" s="53">
        <v>1</v>
      </c>
      <c r="D19" s="54" t="s">
        <v>178</v>
      </c>
      <c r="E19" s="58">
        <v>1483.59</v>
      </c>
      <c r="F19" s="67">
        <f t="shared" si="0"/>
        <v>1483.59</v>
      </c>
      <c r="G19" s="19">
        <f>'Общий прайс лист'!$C$30</f>
        <v>0</v>
      </c>
      <c r="H19" s="67">
        <f t="shared" si="1"/>
        <v>1483.59</v>
      </c>
    </row>
    <row r="20" spans="1:14" ht="15" x14ac:dyDescent="0.2">
      <c r="A20" s="5">
        <v>11</v>
      </c>
      <c r="B20" s="13" t="s">
        <v>1670</v>
      </c>
      <c r="C20" s="51">
        <v>1</v>
      </c>
      <c r="D20" s="52" t="s">
        <v>178</v>
      </c>
      <c r="E20" s="20">
        <v>1671.65</v>
      </c>
      <c r="F20" s="67">
        <f t="shared" si="0"/>
        <v>1671.65</v>
      </c>
      <c r="G20" s="19">
        <f>'Общий прайс лист'!$C$30</f>
        <v>0</v>
      </c>
      <c r="H20" s="67">
        <f t="shared" si="1"/>
        <v>1671.65</v>
      </c>
      <c r="J20" s="15"/>
    </row>
    <row r="21" spans="1:14" ht="15" x14ac:dyDescent="0.2">
      <c r="A21" s="5">
        <v>12</v>
      </c>
      <c r="B21" s="13" t="s">
        <v>1671</v>
      </c>
      <c r="C21" s="51">
        <v>1</v>
      </c>
      <c r="D21" s="52" t="s">
        <v>178</v>
      </c>
      <c r="E21" s="20">
        <v>1880.6</v>
      </c>
      <c r="F21" s="67">
        <f t="shared" si="0"/>
        <v>1880.6</v>
      </c>
      <c r="G21" s="19">
        <f>'Общий прайс лист'!$C$30</f>
        <v>0</v>
      </c>
      <c r="H21" s="67">
        <f t="shared" si="1"/>
        <v>1880.6</v>
      </c>
      <c r="J21" s="15"/>
    </row>
    <row r="22" spans="1:14" ht="15" x14ac:dyDescent="0.2">
      <c r="A22" s="5">
        <v>13</v>
      </c>
      <c r="B22" s="13" t="s">
        <v>1672</v>
      </c>
      <c r="C22" s="51">
        <v>1</v>
      </c>
      <c r="D22" s="52" t="s">
        <v>178</v>
      </c>
      <c r="E22" s="20">
        <v>2089.56</v>
      </c>
      <c r="F22" s="67">
        <f t="shared" si="0"/>
        <v>2089.56</v>
      </c>
      <c r="G22" s="19">
        <f>'Общий прайс лист'!$C$30</f>
        <v>0</v>
      </c>
      <c r="H22" s="67">
        <f t="shared" si="1"/>
        <v>2089.56</v>
      </c>
      <c r="J22" s="15"/>
      <c r="N22" s="86"/>
    </row>
    <row r="23" spans="1:14" ht="15" x14ac:dyDescent="0.25">
      <c r="A23" s="5">
        <v>14</v>
      </c>
      <c r="B23" s="13" t="s">
        <v>1465</v>
      </c>
      <c r="C23" s="51">
        <v>1</v>
      </c>
      <c r="D23" s="52" t="s">
        <v>178</v>
      </c>
      <c r="E23" s="20">
        <v>2340.31</v>
      </c>
      <c r="F23" s="67">
        <f t="shared" si="0"/>
        <v>2340.31</v>
      </c>
      <c r="G23" s="19">
        <f>'Общий прайс лист'!$C$30</f>
        <v>0</v>
      </c>
      <c r="H23" s="67">
        <f t="shared" si="1"/>
        <v>2340.31</v>
      </c>
      <c r="J23" s="16"/>
    </row>
    <row r="24" spans="1:14" ht="15" x14ac:dyDescent="0.25">
      <c r="A24" s="5">
        <v>15</v>
      </c>
      <c r="B24" s="13" t="s">
        <v>1466</v>
      </c>
      <c r="C24" s="51">
        <v>1</v>
      </c>
      <c r="D24" s="52" t="s">
        <v>178</v>
      </c>
      <c r="E24" s="20">
        <v>5026.34</v>
      </c>
      <c r="F24" s="67">
        <f t="shared" si="0"/>
        <v>5026.34</v>
      </c>
      <c r="G24" s="19">
        <f>'Общий прайс лист'!$C$30</f>
        <v>0</v>
      </c>
      <c r="H24" s="67">
        <f t="shared" si="1"/>
        <v>5026.34</v>
      </c>
      <c r="J24" s="16"/>
    </row>
    <row r="25" spans="1:14" x14ac:dyDescent="0.2">
      <c r="A25" s="5">
        <v>16</v>
      </c>
      <c r="B25" s="13" t="s">
        <v>1673</v>
      </c>
      <c r="C25" s="51">
        <v>1</v>
      </c>
      <c r="D25" s="52" t="s">
        <v>178</v>
      </c>
      <c r="E25" s="20">
        <v>2967.17</v>
      </c>
      <c r="F25" s="67">
        <f t="shared" si="0"/>
        <v>2967.17</v>
      </c>
      <c r="G25" s="19">
        <f>'Общий прайс лист'!$C$30</f>
        <v>0</v>
      </c>
      <c r="H25" s="67">
        <f t="shared" si="1"/>
        <v>2967.17</v>
      </c>
    </row>
    <row r="26" spans="1:14" x14ac:dyDescent="0.2">
      <c r="A26" s="5">
        <v>17</v>
      </c>
      <c r="B26" s="14" t="s">
        <v>1467</v>
      </c>
      <c r="C26" s="51">
        <v>1</v>
      </c>
      <c r="D26" s="52" t="s">
        <v>178</v>
      </c>
      <c r="E26" s="20">
        <v>4146.3900000000003</v>
      </c>
      <c r="F26" s="67">
        <f t="shared" si="0"/>
        <v>4146.3900000000003</v>
      </c>
      <c r="G26" s="19">
        <f>'Общий прайс лист'!$C$30</f>
        <v>0</v>
      </c>
      <c r="H26" s="67">
        <f t="shared" si="1"/>
        <v>4146.3900000000003</v>
      </c>
    </row>
    <row r="27" spans="1:14" x14ac:dyDescent="0.2">
      <c r="A27" s="5">
        <v>18</v>
      </c>
      <c r="B27" s="14" t="s">
        <v>1468</v>
      </c>
      <c r="C27" s="51">
        <v>1</v>
      </c>
      <c r="D27" s="52" t="s">
        <v>178</v>
      </c>
      <c r="E27" s="20">
        <v>5064.7299999999996</v>
      </c>
      <c r="F27" s="67">
        <f t="shared" si="0"/>
        <v>5064.7299999999996</v>
      </c>
      <c r="G27" s="19">
        <f>'Общий прайс лист'!$C$30</f>
        <v>0</v>
      </c>
      <c r="H27" s="67">
        <f t="shared" si="1"/>
        <v>5064.7299999999996</v>
      </c>
    </row>
    <row r="28" spans="1:14" x14ac:dyDescent="0.2">
      <c r="A28" s="5">
        <v>19</v>
      </c>
      <c r="B28" s="14" t="s">
        <v>1469</v>
      </c>
      <c r="C28" s="51">
        <v>1</v>
      </c>
      <c r="D28" s="52" t="s">
        <v>178</v>
      </c>
      <c r="E28" s="20">
        <v>10743.37</v>
      </c>
      <c r="F28" s="67">
        <f t="shared" si="0"/>
        <v>10743.37</v>
      </c>
      <c r="G28" s="19">
        <f>'Общий прайс лист'!$C$30</f>
        <v>0</v>
      </c>
      <c r="H28" s="67">
        <f t="shared" si="1"/>
        <v>10743.37</v>
      </c>
    </row>
    <row r="29" spans="1:14" x14ac:dyDescent="0.2">
      <c r="A29" s="5">
        <v>20</v>
      </c>
      <c r="B29" s="14" t="s">
        <v>1470</v>
      </c>
      <c r="C29" s="51">
        <v>1</v>
      </c>
      <c r="D29" s="52" t="s">
        <v>178</v>
      </c>
      <c r="E29" s="20">
        <v>6302.78</v>
      </c>
      <c r="F29" s="67">
        <f t="shared" si="0"/>
        <v>6302.78</v>
      </c>
      <c r="G29" s="19">
        <f>'Общий прайс лист'!$C$30</f>
        <v>0</v>
      </c>
      <c r="H29" s="67">
        <f t="shared" si="1"/>
        <v>6302.78</v>
      </c>
    </row>
    <row r="30" spans="1:14" x14ac:dyDescent="0.2">
      <c r="A30" s="211" t="s">
        <v>1472</v>
      </c>
      <c r="B30" s="234"/>
      <c r="C30" s="234"/>
      <c r="D30" s="234"/>
      <c r="E30" s="234"/>
      <c r="F30" s="234"/>
      <c r="G30" s="234"/>
      <c r="H30" s="235"/>
    </row>
    <row r="31" spans="1:14" x14ac:dyDescent="0.2">
      <c r="A31" s="5">
        <v>21</v>
      </c>
      <c r="B31" s="14" t="s">
        <v>1473</v>
      </c>
      <c r="C31" s="51">
        <v>1</v>
      </c>
      <c r="D31" s="52" t="s">
        <v>178</v>
      </c>
      <c r="E31" s="20">
        <v>78.17</v>
      </c>
      <c r="F31" s="67">
        <f t="shared" ref="F31:F50" si="2">C31*E31</f>
        <v>78.17</v>
      </c>
      <c r="G31" s="19">
        <f>'Общий прайс лист'!$C$30</f>
        <v>0</v>
      </c>
      <c r="H31" s="67">
        <f t="shared" ref="H31:H50" si="3">F31*(100-G31)/100</f>
        <v>78.17</v>
      </c>
    </row>
    <row r="32" spans="1:14" x14ac:dyDescent="0.2">
      <c r="A32" s="5">
        <v>22</v>
      </c>
      <c r="B32" s="14" t="s">
        <v>1474</v>
      </c>
      <c r="C32" s="51">
        <v>1</v>
      </c>
      <c r="D32" s="52" t="s">
        <v>178</v>
      </c>
      <c r="E32" s="20">
        <v>97.72</v>
      </c>
      <c r="F32" s="67">
        <f t="shared" si="2"/>
        <v>97.72</v>
      </c>
      <c r="G32" s="19">
        <f>'Общий прайс лист'!$C$30</f>
        <v>0</v>
      </c>
      <c r="H32" s="67">
        <f t="shared" si="3"/>
        <v>97.72</v>
      </c>
    </row>
    <row r="33" spans="1:8" x14ac:dyDescent="0.2">
      <c r="A33" s="5">
        <v>23</v>
      </c>
      <c r="B33" s="14" t="s">
        <v>1475</v>
      </c>
      <c r="C33" s="51">
        <v>1</v>
      </c>
      <c r="D33" s="52" t="s">
        <v>178</v>
      </c>
      <c r="E33" s="20">
        <v>109.44</v>
      </c>
      <c r="F33" s="67">
        <f t="shared" si="2"/>
        <v>109.44</v>
      </c>
      <c r="G33" s="19">
        <f>'Общий прайс лист'!$C$30</f>
        <v>0</v>
      </c>
      <c r="H33" s="67">
        <f t="shared" si="3"/>
        <v>109.44</v>
      </c>
    </row>
    <row r="34" spans="1:8" x14ac:dyDescent="0.2">
      <c r="A34" s="5">
        <v>24</v>
      </c>
      <c r="B34" s="14" t="s">
        <v>1476</v>
      </c>
      <c r="C34" s="51">
        <v>1</v>
      </c>
      <c r="D34" s="52" t="s">
        <v>178</v>
      </c>
      <c r="E34" s="20">
        <v>125.08</v>
      </c>
      <c r="F34" s="67">
        <f t="shared" si="2"/>
        <v>125.08</v>
      </c>
      <c r="G34" s="19">
        <f>'Общий прайс лист'!$C$30</f>
        <v>0</v>
      </c>
      <c r="H34" s="67">
        <f t="shared" si="3"/>
        <v>125.08</v>
      </c>
    </row>
    <row r="35" spans="1:8" x14ac:dyDescent="0.2">
      <c r="A35" s="5">
        <v>25</v>
      </c>
      <c r="B35" s="14" t="s">
        <v>1477</v>
      </c>
      <c r="C35" s="51">
        <v>1</v>
      </c>
      <c r="D35" s="52" t="s">
        <v>178</v>
      </c>
      <c r="E35" s="20">
        <v>140.71</v>
      </c>
      <c r="F35" s="67">
        <f t="shared" si="2"/>
        <v>140.71</v>
      </c>
      <c r="G35" s="19">
        <f>'Общий прайс лист'!$C$30</f>
        <v>0</v>
      </c>
      <c r="H35" s="67">
        <f t="shared" si="3"/>
        <v>140.71</v>
      </c>
    </row>
    <row r="36" spans="1:8" x14ac:dyDescent="0.2">
      <c r="A36" s="5">
        <v>26</v>
      </c>
      <c r="B36" s="14" t="s">
        <v>1478</v>
      </c>
      <c r="C36" s="51">
        <v>1</v>
      </c>
      <c r="D36" s="52" t="s">
        <v>178</v>
      </c>
      <c r="E36" s="20">
        <v>156.35</v>
      </c>
      <c r="F36" s="67">
        <f t="shared" si="2"/>
        <v>156.35</v>
      </c>
      <c r="G36" s="19">
        <f>'Общий прайс лист'!$C$30</f>
        <v>0</v>
      </c>
      <c r="H36" s="67">
        <f t="shared" si="3"/>
        <v>156.35</v>
      </c>
    </row>
    <row r="37" spans="1:8" x14ac:dyDescent="0.2">
      <c r="A37" s="5">
        <v>27</v>
      </c>
      <c r="B37" s="14" t="s">
        <v>1479</v>
      </c>
      <c r="C37" s="51">
        <v>1</v>
      </c>
      <c r="D37" s="52" t="s">
        <v>178</v>
      </c>
      <c r="E37" s="20">
        <v>175.89</v>
      </c>
      <c r="F37" s="67">
        <f t="shared" si="2"/>
        <v>175.89</v>
      </c>
      <c r="G37" s="19">
        <f>'Общий прайс лист'!$C$30</f>
        <v>0</v>
      </c>
      <c r="H37" s="67">
        <f t="shared" si="3"/>
        <v>175.89</v>
      </c>
    </row>
    <row r="38" spans="1:8" x14ac:dyDescent="0.2">
      <c r="A38" s="5">
        <v>28</v>
      </c>
      <c r="B38" s="14" t="s">
        <v>1480</v>
      </c>
      <c r="C38" s="51">
        <v>1</v>
      </c>
      <c r="D38" s="52" t="s">
        <v>178</v>
      </c>
      <c r="E38" s="20">
        <v>195.44</v>
      </c>
      <c r="F38" s="67">
        <f t="shared" si="2"/>
        <v>195.44</v>
      </c>
      <c r="G38" s="19">
        <f>'Общий прайс лист'!$C$30</f>
        <v>0</v>
      </c>
      <c r="H38" s="67">
        <f t="shared" si="3"/>
        <v>195.44</v>
      </c>
    </row>
    <row r="39" spans="1:8" x14ac:dyDescent="0.2">
      <c r="A39" s="5">
        <v>29</v>
      </c>
      <c r="B39" s="14" t="s">
        <v>1481</v>
      </c>
      <c r="C39" s="51">
        <v>1</v>
      </c>
      <c r="D39" s="52" t="s">
        <v>178</v>
      </c>
      <c r="E39" s="20">
        <v>218.89</v>
      </c>
      <c r="F39" s="67">
        <f t="shared" si="2"/>
        <v>218.89</v>
      </c>
      <c r="G39" s="19">
        <f>'Общий прайс лист'!$C$30</f>
        <v>0</v>
      </c>
      <c r="H39" s="67">
        <f t="shared" si="3"/>
        <v>218.89</v>
      </c>
    </row>
    <row r="40" spans="1:8" x14ac:dyDescent="0.2">
      <c r="A40" s="5">
        <v>30</v>
      </c>
      <c r="B40" s="14" t="s">
        <v>1482</v>
      </c>
      <c r="C40" s="51">
        <v>1</v>
      </c>
      <c r="D40" s="52" t="s">
        <v>178</v>
      </c>
      <c r="E40" s="20">
        <v>324.04000000000002</v>
      </c>
      <c r="F40" s="67">
        <f t="shared" si="2"/>
        <v>324.04000000000002</v>
      </c>
      <c r="G40" s="19">
        <f>'Общий прайс лист'!$C$30</f>
        <v>0</v>
      </c>
      <c r="H40" s="67">
        <f t="shared" si="3"/>
        <v>324.04000000000002</v>
      </c>
    </row>
    <row r="41" spans="1:8" x14ac:dyDescent="0.2">
      <c r="A41" s="5">
        <v>31</v>
      </c>
      <c r="B41" s="14" t="s">
        <v>1483</v>
      </c>
      <c r="C41" s="51">
        <v>1</v>
      </c>
      <c r="D41" s="52" t="s">
        <v>178</v>
      </c>
      <c r="E41" s="20">
        <v>365.19</v>
      </c>
      <c r="F41" s="67">
        <f t="shared" si="2"/>
        <v>365.19</v>
      </c>
      <c r="G41" s="19">
        <f>'Общий прайс лист'!$C$30</f>
        <v>0</v>
      </c>
      <c r="H41" s="67">
        <f t="shared" si="3"/>
        <v>365.19</v>
      </c>
    </row>
    <row r="42" spans="1:8" x14ac:dyDescent="0.2">
      <c r="A42" s="5">
        <v>32</v>
      </c>
      <c r="B42" s="14" t="s">
        <v>1484</v>
      </c>
      <c r="C42" s="51">
        <v>1</v>
      </c>
      <c r="D42" s="52" t="s">
        <v>178</v>
      </c>
      <c r="E42" s="20">
        <v>411.48</v>
      </c>
      <c r="F42" s="67">
        <f t="shared" si="2"/>
        <v>411.48</v>
      </c>
      <c r="G42" s="19">
        <f>'Общий прайс лист'!$C$30</f>
        <v>0</v>
      </c>
      <c r="H42" s="67">
        <f t="shared" si="3"/>
        <v>411.48</v>
      </c>
    </row>
    <row r="43" spans="1:8" x14ac:dyDescent="0.2">
      <c r="A43" s="5">
        <v>33</v>
      </c>
      <c r="B43" s="14" t="s">
        <v>1485</v>
      </c>
      <c r="C43" s="51">
        <v>1</v>
      </c>
      <c r="D43" s="52" t="s">
        <v>178</v>
      </c>
      <c r="E43" s="20">
        <v>462.92</v>
      </c>
      <c r="F43" s="67">
        <f t="shared" si="2"/>
        <v>462.92</v>
      </c>
      <c r="G43" s="19">
        <f>'Общий прайс лист'!$C$30</f>
        <v>0</v>
      </c>
      <c r="H43" s="67">
        <f t="shared" si="3"/>
        <v>462.92</v>
      </c>
    </row>
    <row r="44" spans="1:8" x14ac:dyDescent="0.2">
      <c r="A44" s="5">
        <v>34</v>
      </c>
      <c r="B44" s="14" t="s">
        <v>1486</v>
      </c>
      <c r="C44" s="51">
        <v>1</v>
      </c>
      <c r="D44" s="52" t="s">
        <v>178</v>
      </c>
      <c r="E44" s="20">
        <v>514.35</v>
      </c>
      <c r="F44" s="67">
        <f t="shared" si="2"/>
        <v>514.35</v>
      </c>
      <c r="G44" s="19">
        <f>'Общий прайс лист'!$C$30</f>
        <v>0</v>
      </c>
      <c r="H44" s="67">
        <f t="shared" si="3"/>
        <v>514.35</v>
      </c>
    </row>
    <row r="45" spans="1:8" x14ac:dyDescent="0.2">
      <c r="A45" s="5">
        <v>35</v>
      </c>
      <c r="B45" s="14" t="s">
        <v>1487</v>
      </c>
      <c r="C45" s="51">
        <v>1</v>
      </c>
      <c r="D45" s="52" t="s">
        <v>178</v>
      </c>
      <c r="E45" s="20">
        <v>576.08000000000004</v>
      </c>
      <c r="F45" s="67">
        <f t="shared" si="2"/>
        <v>576.08000000000004</v>
      </c>
      <c r="G45" s="19">
        <f>'Общий прайс лист'!$C$30</f>
        <v>0</v>
      </c>
      <c r="H45" s="67">
        <f t="shared" si="3"/>
        <v>576.08000000000004</v>
      </c>
    </row>
    <row r="46" spans="1:8" x14ac:dyDescent="0.2">
      <c r="A46" s="5">
        <v>36</v>
      </c>
      <c r="B46" s="14" t="s">
        <v>1488</v>
      </c>
      <c r="C46" s="51">
        <v>1</v>
      </c>
      <c r="D46" s="52" t="s">
        <v>178</v>
      </c>
      <c r="E46" s="20">
        <v>648.09</v>
      </c>
      <c r="F46" s="67">
        <f t="shared" si="2"/>
        <v>648.09</v>
      </c>
      <c r="G46" s="19">
        <f>'Общий прайс лист'!$C$30</f>
        <v>0</v>
      </c>
      <c r="H46" s="67">
        <f t="shared" si="3"/>
        <v>648.09</v>
      </c>
    </row>
    <row r="47" spans="1:8" x14ac:dyDescent="0.2">
      <c r="A47" s="5">
        <v>37</v>
      </c>
      <c r="B47" s="14" t="s">
        <v>1489</v>
      </c>
      <c r="C47" s="51">
        <v>1</v>
      </c>
      <c r="D47" s="52" t="s">
        <v>178</v>
      </c>
      <c r="E47" s="20">
        <v>730.38</v>
      </c>
      <c r="F47" s="67">
        <f t="shared" si="2"/>
        <v>730.38</v>
      </c>
      <c r="G47" s="19">
        <f>'Общий прайс лист'!$C$30</f>
        <v>0</v>
      </c>
      <c r="H47" s="67">
        <f t="shared" si="3"/>
        <v>730.38</v>
      </c>
    </row>
    <row r="48" spans="1:8" x14ac:dyDescent="0.2">
      <c r="A48" s="5">
        <v>38</v>
      </c>
      <c r="B48" s="14" t="s">
        <v>1490</v>
      </c>
      <c r="C48" s="51">
        <v>1</v>
      </c>
      <c r="D48" s="52" t="s">
        <v>178</v>
      </c>
      <c r="E48" s="20">
        <v>947.75</v>
      </c>
      <c r="F48" s="67">
        <f t="shared" si="2"/>
        <v>947.75</v>
      </c>
      <c r="G48" s="19">
        <f>'Общий прайс лист'!$C$30</f>
        <v>0</v>
      </c>
      <c r="H48" s="67">
        <f t="shared" si="3"/>
        <v>947.75</v>
      </c>
    </row>
    <row r="49" spans="1:8" x14ac:dyDescent="0.2">
      <c r="A49" s="5">
        <v>39</v>
      </c>
      <c r="B49" s="14" t="s">
        <v>1491</v>
      </c>
      <c r="C49" s="51">
        <v>1</v>
      </c>
      <c r="D49" s="52" t="s">
        <v>178</v>
      </c>
      <c r="E49" s="20">
        <v>1066.22</v>
      </c>
      <c r="F49" s="67">
        <f t="shared" si="2"/>
        <v>1066.22</v>
      </c>
      <c r="G49" s="19">
        <f>'Общий прайс лист'!$C$30</f>
        <v>0</v>
      </c>
      <c r="H49" s="67">
        <f t="shared" si="3"/>
        <v>1066.22</v>
      </c>
    </row>
    <row r="50" spans="1:8" x14ac:dyDescent="0.2">
      <c r="A50" s="5">
        <v>40</v>
      </c>
      <c r="B50" s="14" t="s">
        <v>1492</v>
      </c>
      <c r="C50" s="51">
        <v>1</v>
      </c>
      <c r="D50" s="52" t="s">
        <v>178</v>
      </c>
      <c r="E50" s="20">
        <v>1286.28</v>
      </c>
      <c r="F50" s="67">
        <f t="shared" si="2"/>
        <v>1286.28</v>
      </c>
      <c r="G50" s="19">
        <f>'Общий прайс лист'!$C$30</f>
        <v>0</v>
      </c>
      <c r="H50" s="67">
        <f t="shared" si="3"/>
        <v>1286.28</v>
      </c>
    </row>
    <row r="52" spans="1:8" ht="15" x14ac:dyDescent="0.2">
      <c r="B52" s="15" t="s">
        <v>588</v>
      </c>
    </row>
    <row r="53" spans="1:8" ht="15" x14ac:dyDescent="0.2">
      <c r="B53" s="15"/>
    </row>
    <row r="54" spans="1:8" ht="15" x14ac:dyDescent="0.2">
      <c r="B54" s="15" t="s">
        <v>249</v>
      </c>
      <c r="F54" s="86">
        <f>'Общий прайс лист'!$B$3</f>
        <v>45404</v>
      </c>
    </row>
    <row r="55" spans="1:8" ht="15" x14ac:dyDescent="0.25">
      <c r="B55" s="16"/>
    </row>
    <row r="56" spans="1:8" ht="15" x14ac:dyDescent="0.25">
      <c r="B56" s="16" t="s">
        <v>179</v>
      </c>
    </row>
  </sheetData>
  <mergeCells count="12">
    <mergeCell ref="A9:H9"/>
    <mergeCell ref="A30:H30"/>
    <mergeCell ref="A1:H1"/>
    <mergeCell ref="A3:C3"/>
    <mergeCell ref="A5:H5"/>
    <mergeCell ref="A7:A8"/>
    <mergeCell ref="B7:B8"/>
    <mergeCell ref="C7:C8"/>
    <mergeCell ref="D7:E8"/>
    <mergeCell ref="F7:F8"/>
    <mergeCell ref="G7:G8"/>
    <mergeCell ref="H7:H8"/>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workbookViewId="0">
      <selection activeCell="E9" sqref="E9:E28"/>
    </sheetView>
  </sheetViews>
  <sheetFormatPr defaultRowHeight="12.75" x14ac:dyDescent="0.2"/>
  <cols>
    <col min="1" max="1" width="6.7109375" style="128" customWidth="1"/>
    <col min="2" max="2" width="65.42578125" style="128" customWidth="1"/>
    <col min="3" max="3" width="10.140625" style="128" customWidth="1"/>
    <col min="4" max="5" width="9.140625" style="128"/>
    <col min="6" max="6" width="16.140625" style="128" customWidth="1"/>
    <col min="7" max="7" width="9.140625" style="128"/>
    <col min="8" max="8" width="13.140625" style="128" customWidth="1"/>
    <col min="9" max="16384" width="9.140625" style="128"/>
  </cols>
  <sheetData>
    <row r="1" spans="1:8" ht="20.25" x14ac:dyDescent="0.3">
      <c r="A1" s="194" t="s">
        <v>1587</v>
      </c>
      <c r="B1" s="194"/>
      <c r="C1" s="194"/>
      <c r="D1" s="194"/>
      <c r="E1" s="194"/>
      <c r="F1" s="194"/>
      <c r="G1" s="194"/>
      <c r="H1" s="194"/>
    </row>
    <row r="2" spans="1:8" ht="12.75" customHeight="1" x14ac:dyDescent="0.3">
      <c r="A2" s="170"/>
      <c r="B2" s="170"/>
      <c r="C2" s="155"/>
      <c r="D2" s="156"/>
      <c r="E2" s="156"/>
      <c r="F2" s="156"/>
      <c r="G2" s="156"/>
      <c r="H2" s="156"/>
    </row>
    <row r="3" spans="1:8" ht="21" customHeight="1" x14ac:dyDescent="0.2">
      <c r="A3" s="196" t="s">
        <v>250</v>
      </c>
      <c r="B3" s="196"/>
      <c r="C3" s="196"/>
      <c r="D3" s="156"/>
      <c r="E3" s="156"/>
      <c r="F3" s="156"/>
      <c r="G3" s="156"/>
      <c r="H3" s="156"/>
    </row>
    <row r="4" spans="1:8" ht="12.75" customHeight="1" x14ac:dyDescent="0.3">
      <c r="B4" s="170"/>
      <c r="C4" s="156"/>
      <c r="D4" s="156"/>
      <c r="E4" s="156"/>
      <c r="F4" s="156"/>
      <c r="G4" s="156"/>
      <c r="H4" s="156"/>
    </row>
    <row r="5" spans="1:8" ht="96.75" customHeight="1" x14ac:dyDescent="0.2">
      <c r="A5" s="209" t="s">
        <v>1397</v>
      </c>
      <c r="B5" s="209"/>
      <c r="C5" s="209"/>
      <c r="D5" s="209"/>
      <c r="E5" s="209"/>
      <c r="F5" s="209"/>
      <c r="G5" s="209"/>
      <c r="H5" s="209"/>
    </row>
    <row r="6" spans="1:8" ht="12.75" customHeight="1" x14ac:dyDescent="0.3">
      <c r="B6" s="170"/>
      <c r="C6" s="156"/>
      <c r="D6" s="156"/>
      <c r="E6" s="156"/>
      <c r="F6" s="156"/>
      <c r="G6" s="156"/>
      <c r="H6" s="156"/>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x14ac:dyDescent="0.2">
      <c r="A9" s="5">
        <v>1</v>
      </c>
      <c r="B9" s="14" t="s">
        <v>1493</v>
      </c>
      <c r="C9" s="51">
        <v>1</v>
      </c>
      <c r="D9" s="52" t="s">
        <v>178</v>
      </c>
      <c r="E9" s="20">
        <v>66.63</v>
      </c>
      <c r="F9" s="67">
        <f>C9*E9</f>
        <v>66.63</v>
      </c>
      <c r="G9" s="19">
        <f>'Общий прайс лист'!$C$31</f>
        <v>0</v>
      </c>
      <c r="H9" s="67">
        <f>F9*(100-G9)/100</f>
        <v>66.63</v>
      </c>
    </row>
    <row r="10" spans="1:8" x14ac:dyDescent="0.2">
      <c r="A10" s="5">
        <v>2</v>
      </c>
      <c r="B10" s="13" t="s">
        <v>1494</v>
      </c>
      <c r="C10" s="51">
        <v>1</v>
      </c>
      <c r="D10" s="52" t="s">
        <v>178</v>
      </c>
      <c r="E10" s="20">
        <v>90.22</v>
      </c>
      <c r="F10" s="67">
        <f t="shared" ref="F10:F28" si="0">C10*E10</f>
        <v>90.22</v>
      </c>
      <c r="G10" s="19">
        <f>'Общий прайс лист'!$C$31</f>
        <v>0</v>
      </c>
      <c r="H10" s="67">
        <f t="shared" ref="H10:H28" si="1">F10*(100-G10)/100</f>
        <v>90.22</v>
      </c>
    </row>
    <row r="11" spans="1:8" x14ac:dyDescent="0.2">
      <c r="A11" s="5">
        <v>3</v>
      </c>
      <c r="B11" s="13" t="s">
        <v>1495</v>
      </c>
      <c r="C11" s="51">
        <v>1</v>
      </c>
      <c r="D11" s="52" t="s">
        <v>178</v>
      </c>
      <c r="E11" s="20">
        <v>105.71</v>
      </c>
      <c r="F11" s="67">
        <f t="shared" si="0"/>
        <v>105.71</v>
      </c>
      <c r="G11" s="19">
        <f>'Общий прайс лист'!$C$31</f>
        <v>0</v>
      </c>
      <c r="H11" s="67">
        <f t="shared" si="1"/>
        <v>105.71</v>
      </c>
    </row>
    <row r="12" spans="1:8" x14ac:dyDescent="0.2">
      <c r="A12" s="5">
        <v>4</v>
      </c>
      <c r="B12" s="13" t="s">
        <v>1496</v>
      </c>
      <c r="C12" s="51">
        <v>1</v>
      </c>
      <c r="D12" s="52" t="s">
        <v>178</v>
      </c>
      <c r="E12" s="20">
        <v>127.92</v>
      </c>
      <c r="F12" s="67">
        <f t="shared" si="0"/>
        <v>127.92</v>
      </c>
      <c r="G12" s="19">
        <f>'Общий прайс лист'!$C$31</f>
        <v>0</v>
      </c>
      <c r="H12" s="67">
        <f t="shared" si="1"/>
        <v>127.92</v>
      </c>
    </row>
    <row r="13" spans="1:8" x14ac:dyDescent="0.2">
      <c r="A13" s="5">
        <v>5</v>
      </c>
      <c r="B13" s="13" t="s">
        <v>1497</v>
      </c>
      <c r="C13" s="51">
        <v>1</v>
      </c>
      <c r="D13" s="52" t="s">
        <v>178</v>
      </c>
      <c r="E13" s="20">
        <v>275.95999999999998</v>
      </c>
      <c r="F13" s="67">
        <f t="shared" si="0"/>
        <v>275.95999999999998</v>
      </c>
      <c r="G13" s="19">
        <f>'Общий прайс лист'!$C$31</f>
        <v>0</v>
      </c>
      <c r="H13" s="67">
        <f t="shared" si="1"/>
        <v>275.95999999999998</v>
      </c>
    </row>
    <row r="14" spans="1:8" x14ac:dyDescent="0.2">
      <c r="A14" s="5">
        <v>6</v>
      </c>
      <c r="B14" s="13" t="s">
        <v>1498</v>
      </c>
      <c r="C14" s="51">
        <v>1</v>
      </c>
      <c r="D14" s="52" t="s">
        <v>178</v>
      </c>
      <c r="E14" s="20">
        <v>177.67</v>
      </c>
      <c r="F14" s="67">
        <f t="shared" si="0"/>
        <v>177.67</v>
      </c>
      <c r="G14" s="19">
        <f>'Общий прайс лист'!$C$31</f>
        <v>0</v>
      </c>
      <c r="H14" s="67">
        <f t="shared" si="1"/>
        <v>177.67</v>
      </c>
    </row>
    <row r="15" spans="1:8" x14ac:dyDescent="0.2">
      <c r="A15" s="5">
        <v>7</v>
      </c>
      <c r="B15" s="22" t="s">
        <v>1499</v>
      </c>
      <c r="C15" s="51">
        <v>1</v>
      </c>
      <c r="D15" s="63" t="s">
        <v>178</v>
      </c>
      <c r="E15" s="20">
        <v>385.81</v>
      </c>
      <c r="F15" s="67">
        <f t="shared" si="0"/>
        <v>385.81</v>
      </c>
      <c r="G15" s="19">
        <f>'Общий прайс лист'!$C$31</f>
        <v>0</v>
      </c>
      <c r="H15" s="67">
        <f t="shared" si="1"/>
        <v>385.81</v>
      </c>
    </row>
    <row r="16" spans="1:8" x14ac:dyDescent="0.2">
      <c r="A16" s="5">
        <v>8</v>
      </c>
      <c r="B16" s="64" t="s">
        <v>1500</v>
      </c>
      <c r="C16" s="53">
        <v>1</v>
      </c>
      <c r="D16" s="54" t="s">
        <v>178</v>
      </c>
      <c r="E16" s="58">
        <v>249.85</v>
      </c>
      <c r="F16" s="67">
        <f t="shared" si="0"/>
        <v>249.85</v>
      </c>
      <c r="G16" s="19">
        <f>'Общий прайс лист'!$C$31</f>
        <v>0</v>
      </c>
      <c r="H16" s="67">
        <f t="shared" si="1"/>
        <v>249.85</v>
      </c>
    </row>
    <row r="17" spans="1:8" x14ac:dyDescent="0.2">
      <c r="A17" s="5">
        <v>9</v>
      </c>
      <c r="B17" s="64" t="s">
        <v>1501</v>
      </c>
      <c r="C17" s="53">
        <v>1</v>
      </c>
      <c r="D17" s="54" t="s">
        <v>178</v>
      </c>
      <c r="E17" s="58">
        <v>392.78</v>
      </c>
      <c r="F17" s="67">
        <f t="shared" si="0"/>
        <v>392.78</v>
      </c>
      <c r="G17" s="19">
        <f>'Общий прайс лист'!$C$31</f>
        <v>0</v>
      </c>
      <c r="H17" s="67">
        <f t="shared" si="1"/>
        <v>392.78</v>
      </c>
    </row>
    <row r="18" spans="1:8" x14ac:dyDescent="0.2">
      <c r="A18" s="5">
        <v>10</v>
      </c>
      <c r="B18" s="64" t="s">
        <v>1502</v>
      </c>
      <c r="C18" s="53">
        <v>1</v>
      </c>
      <c r="D18" s="54" t="s">
        <v>178</v>
      </c>
      <c r="E18" s="58">
        <v>474.1</v>
      </c>
      <c r="F18" s="67">
        <f t="shared" si="0"/>
        <v>474.1</v>
      </c>
      <c r="G18" s="19">
        <f>'Общий прайс лист'!$C$31</f>
        <v>0</v>
      </c>
      <c r="H18" s="67">
        <f t="shared" si="1"/>
        <v>474.1</v>
      </c>
    </row>
    <row r="19" spans="1:8" x14ac:dyDescent="0.2">
      <c r="A19" s="5">
        <v>11</v>
      </c>
      <c r="B19" s="64" t="s">
        <v>1503</v>
      </c>
      <c r="C19" s="53">
        <v>1</v>
      </c>
      <c r="D19" s="54" t="s">
        <v>178</v>
      </c>
      <c r="E19" s="58">
        <v>592.59</v>
      </c>
      <c r="F19" s="67">
        <f t="shared" si="0"/>
        <v>592.59</v>
      </c>
      <c r="G19" s="19">
        <f>'Общий прайс лист'!$C$31</f>
        <v>0</v>
      </c>
      <c r="H19" s="67">
        <f t="shared" si="1"/>
        <v>592.59</v>
      </c>
    </row>
    <row r="20" spans="1:8" x14ac:dyDescent="0.2">
      <c r="A20" s="5">
        <v>12</v>
      </c>
      <c r="B20" s="13" t="s">
        <v>1504</v>
      </c>
      <c r="C20" s="51">
        <v>1</v>
      </c>
      <c r="D20" s="52" t="s">
        <v>178</v>
      </c>
      <c r="E20" s="20">
        <v>841.67</v>
      </c>
      <c r="F20" s="67">
        <f t="shared" si="0"/>
        <v>841.67</v>
      </c>
      <c r="G20" s="19">
        <f>'Общий прайс лист'!$C$31</f>
        <v>0</v>
      </c>
      <c r="H20" s="67">
        <f t="shared" si="1"/>
        <v>841.67</v>
      </c>
    </row>
    <row r="21" spans="1:8" x14ac:dyDescent="0.2">
      <c r="A21" s="5">
        <v>13</v>
      </c>
      <c r="B21" s="13" t="s">
        <v>1505</v>
      </c>
      <c r="C21" s="51">
        <v>1</v>
      </c>
      <c r="D21" s="52" t="s">
        <v>178</v>
      </c>
      <c r="E21" s="20">
        <v>1022.86</v>
      </c>
      <c r="F21" s="67">
        <f t="shared" si="0"/>
        <v>1022.86</v>
      </c>
      <c r="G21" s="19">
        <f>'Общий прайс лист'!$C$31</f>
        <v>0</v>
      </c>
      <c r="H21" s="67">
        <f t="shared" si="1"/>
        <v>1022.86</v>
      </c>
    </row>
    <row r="22" spans="1:8" x14ac:dyDescent="0.2">
      <c r="A22" s="5">
        <v>14</v>
      </c>
      <c r="B22" s="13" t="s">
        <v>1506</v>
      </c>
      <c r="C22" s="51">
        <v>1</v>
      </c>
      <c r="D22" s="52" t="s">
        <v>178</v>
      </c>
      <c r="E22" s="20">
        <v>1280.08</v>
      </c>
      <c r="F22" s="67">
        <f t="shared" si="0"/>
        <v>1280.08</v>
      </c>
      <c r="G22" s="19">
        <f>'Общий прайс лист'!$C$31</f>
        <v>0</v>
      </c>
      <c r="H22" s="67">
        <f t="shared" si="1"/>
        <v>1280.08</v>
      </c>
    </row>
    <row r="23" spans="1:8" x14ac:dyDescent="0.2">
      <c r="A23" s="5">
        <v>15</v>
      </c>
      <c r="B23" s="13" t="s">
        <v>1507</v>
      </c>
      <c r="C23" s="51">
        <v>1</v>
      </c>
      <c r="D23" s="52" t="s">
        <v>178</v>
      </c>
      <c r="E23" s="20">
        <v>1572.73</v>
      </c>
      <c r="F23" s="67">
        <f t="shared" si="0"/>
        <v>1572.73</v>
      </c>
      <c r="G23" s="19">
        <f>'Общий прайс лист'!$C$31</f>
        <v>0</v>
      </c>
      <c r="H23" s="67">
        <f t="shared" si="1"/>
        <v>1572.73</v>
      </c>
    </row>
    <row r="24" spans="1:8" x14ac:dyDescent="0.2">
      <c r="A24" s="5">
        <v>16</v>
      </c>
      <c r="B24" s="13" t="s">
        <v>1508</v>
      </c>
      <c r="C24" s="51">
        <v>1</v>
      </c>
      <c r="D24" s="52" t="s">
        <v>178</v>
      </c>
      <c r="E24" s="20">
        <v>2174.5</v>
      </c>
      <c r="F24" s="67">
        <f t="shared" si="0"/>
        <v>2174.5</v>
      </c>
      <c r="G24" s="19">
        <f>'Общий прайс лист'!$C$31</f>
        <v>0</v>
      </c>
      <c r="H24" s="67">
        <f t="shared" si="1"/>
        <v>2174.5</v>
      </c>
    </row>
    <row r="25" spans="1:8" x14ac:dyDescent="0.2">
      <c r="A25" s="5">
        <v>17</v>
      </c>
      <c r="B25" s="13" t="s">
        <v>1509</v>
      </c>
      <c r="C25" s="51">
        <v>1</v>
      </c>
      <c r="D25" s="52" t="s">
        <v>178</v>
      </c>
      <c r="E25" s="20">
        <v>2692.46</v>
      </c>
      <c r="F25" s="67">
        <f t="shared" si="0"/>
        <v>2692.46</v>
      </c>
      <c r="G25" s="19">
        <f>'Общий прайс лист'!$C$31</f>
        <v>0</v>
      </c>
      <c r="H25" s="67">
        <f t="shared" si="1"/>
        <v>2692.46</v>
      </c>
    </row>
    <row r="26" spans="1:8" x14ac:dyDescent="0.2">
      <c r="A26" s="5">
        <v>18</v>
      </c>
      <c r="B26" s="14" t="s">
        <v>1510</v>
      </c>
      <c r="C26" s="51">
        <v>1</v>
      </c>
      <c r="D26" s="52" t="s">
        <v>178</v>
      </c>
      <c r="E26" s="20">
        <v>2532.37</v>
      </c>
      <c r="F26" s="67">
        <f t="shared" si="0"/>
        <v>2532.37</v>
      </c>
      <c r="G26" s="19">
        <f>'Общий прайс лист'!$C$31</f>
        <v>0</v>
      </c>
      <c r="H26" s="67">
        <f t="shared" si="1"/>
        <v>2532.37</v>
      </c>
    </row>
    <row r="27" spans="1:8" x14ac:dyDescent="0.2">
      <c r="A27" s="5">
        <v>19</v>
      </c>
      <c r="B27" s="14" t="s">
        <v>1511</v>
      </c>
      <c r="C27" s="51">
        <v>1</v>
      </c>
      <c r="D27" s="52" t="s">
        <v>178</v>
      </c>
      <c r="E27" s="20">
        <v>4722.3599999999997</v>
      </c>
      <c r="F27" s="67">
        <f t="shared" si="0"/>
        <v>4722.3599999999997</v>
      </c>
      <c r="G27" s="19">
        <f>'Общий прайс лист'!$C$31</f>
        <v>0</v>
      </c>
      <c r="H27" s="67">
        <f t="shared" si="1"/>
        <v>4722.3599999999997</v>
      </c>
    </row>
    <row r="28" spans="1:8" x14ac:dyDescent="0.2">
      <c r="A28" s="5">
        <v>20</v>
      </c>
      <c r="B28" s="14" t="s">
        <v>1512</v>
      </c>
      <c r="C28" s="51">
        <v>1</v>
      </c>
      <c r="D28" s="52" t="s">
        <v>178</v>
      </c>
      <c r="E28" s="20">
        <v>5817.95</v>
      </c>
      <c r="F28" s="67">
        <f t="shared" si="0"/>
        <v>5817.95</v>
      </c>
      <c r="G28" s="19">
        <f>'Общий прайс лист'!$C$31</f>
        <v>0</v>
      </c>
      <c r="H28" s="67">
        <f t="shared" si="1"/>
        <v>5817.95</v>
      </c>
    </row>
    <row r="30" spans="1:8" ht="15" x14ac:dyDescent="0.2">
      <c r="B30" s="15" t="s">
        <v>588</v>
      </c>
    </row>
    <row r="31" spans="1:8" ht="15" x14ac:dyDescent="0.2">
      <c r="B31" s="15"/>
    </row>
    <row r="32" spans="1:8" ht="15" x14ac:dyDescent="0.2">
      <c r="B32" s="15" t="s">
        <v>249</v>
      </c>
      <c r="C32" s="86">
        <f>'Общий прайс лист'!$B$3</f>
        <v>45404</v>
      </c>
    </row>
    <row r="33" spans="2:2" ht="15" x14ac:dyDescent="0.25">
      <c r="B33" s="16"/>
    </row>
    <row r="34" spans="2:2" ht="15" x14ac:dyDescent="0.25">
      <c r="B34" s="16" t="s">
        <v>179</v>
      </c>
    </row>
  </sheetData>
  <mergeCells count="10">
    <mergeCell ref="A1:H1"/>
    <mergeCell ref="A3:C3"/>
    <mergeCell ref="A5:H5"/>
    <mergeCell ref="A7:A8"/>
    <mergeCell ref="B7:B8"/>
    <mergeCell ref="C7:C8"/>
    <mergeCell ref="D7:E8"/>
    <mergeCell ref="F7:F8"/>
    <mergeCell ref="G7:G8"/>
    <mergeCell ref="H7:H8"/>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
  <sheetViews>
    <sheetView topLeftCell="A52" workbookViewId="0">
      <selection activeCell="E83" sqref="E83"/>
    </sheetView>
  </sheetViews>
  <sheetFormatPr defaultRowHeight="12.75" x14ac:dyDescent="0.2"/>
  <cols>
    <col min="1" max="1" width="6.7109375" customWidth="1"/>
    <col min="2" max="2" width="57.85546875" customWidth="1"/>
    <col min="3" max="4" width="10.140625" customWidth="1"/>
    <col min="5" max="5" width="9.85546875" customWidth="1"/>
    <col min="6" max="6" width="16.140625" customWidth="1"/>
    <col min="7" max="7" width="10.28515625" bestFit="1" customWidth="1"/>
    <col min="8" max="8" width="13.140625" customWidth="1"/>
  </cols>
  <sheetData>
    <row r="1" spans="1:9" ht="22.5" customHeight="1" x14ac:dyDescent="0.3">
      <c r="A1" s="237" t="s">
        <v>854</v>
      </c>
      <c r="B1" s="237"/>
      <c r="C1" s="237"/>
      <c r="D1" s="237"/>
      <c r="E1" s="237"/>
      <c r="F1" s="237"/>
      <c r="G1" s="237"/>
      <c r="H1" s="237"/>
    </row>
    <row r="2" spans="1:9" s="128" customFormat="1" ht="22.5" customHeight="1" x14ac:dyDescent="0.3">
      <c r="A2" s="140"/>
      <c r="B2" s="140"/>
      <c r="C2" s="140"/>
      <c r="D2" s="140"/>
      <c r="E2" s="140"/>
      <c r="F2" s="140"/>
      <c r="G2" s="140"/>
      <c r="H2" s="140"/>
    </row>
    <row r="3" spans="1:9" ht="22.5" customHeight="1" x14ac:dyDescent="0.3">
      <c r="A3" s="196" t="s">
        <v>250</v>
      </c>
      <c r="B3" s="196"/>
      <c r="C3" s="81"/>
      <c r="D3" s="77"/>
      <c r="E3" s="81"/>
      <c r="F3" s="81"/>
      <c r="G3" s="81"/>
      <c r="H3" s="81"/>
    </row>
    <row r="4" spans="1:9" s="128" customFormat="1" ht="12.75" customHeight="1" x14ac:dyDescent="0.3">
      <c r="A4" s="142"/>
      <c r="B4" s="142"/>
      <c r="C4" s="140"/>
      <c r="D4" s="77"/>
      <c r="E4" s="140"/>
      <c r="F4" s="140"/>
      <c r="G4" s="140"/>
      <c r="H4" s="140"/>
    </row>
    <row r="5" spans="1:9" s="128" customFormat="1" ht="17.25" customHeight="1" x14ac:dyDescent="0.2">
      <c r="A5" s="236" t="s">
        <v>826</v>
      </c>
      <c r="B5" s="196"/>
      <c r="C5" s="196"/>
      <c r="D5" s="196"/>
      <c r="E5" s="196"/>
      <c r="F5" s="196"/>
      <c r="G5" s="196"/>
      <c r="H5" s="196"/>
    </row>
    <row r="6" spans="1:9" ht="10.5" customHeight="1" x14ac:dyDescent="0.3">
      <c r="A6" s="81"/>
      <c r="B6" s="81"/>
      <c r="C6" s="81"/>
      <c r="D6" s="81"/>
      <c r="E6" s="81"/>
      <c r="F6" s="81"/>
      <c r="G6" s="81"/>
      <c r="H6" s="81"/>
    </row>
    <row r="7" spans="1:9" ht="18" customHeight="1" x14ac:dyDescent="0.25">
      <c r="A7" s="33"/>
      <c r="B7" s="80" t="s">
        <v>244</v>
      </c>
      <c r="C7" s="80"/>
      <c r="D7" s="80"/>
      <c r="E7" s="80"/>
      <c r="F7" s="80"/>
      <c r="G7" s="80"/>
      <c r="H7" s="80"/>
      <c r="I7" s="80"/>
    </row>
    <row r="8" spans="1:9" x14ac:dyDescent="0.2">
      <c r="A8" s="197" t="s">
        <v>84</v>
      </c>
      <c r="B8" s="198" t="s">
        <v>0</v>
      </c>
      <c r="C8" s="197" t="s">
        <v>85</v>
      </c>
      <c r="D8" s="198" t="s">
        <v>1</v>
      </c>
      <c r="E8" s="198"/>
      <c r="F8" s="198" t="s">
        <v>2</v>
      </c>
      <c r="G8" s="197" t="s">
        <v>86</v>
      </c>
      <c r="H8" s="197" t="s">
        <v>177</v>
      </c>
    </row>
    <row r="9" spans="1:9" x14ac:dyDescent="0.2">
      <c r="A9" s="198"/>
      <c r="B9" s="198"/>
      <c r="C9" s="198"/>
      <c r="D9" s="198"/>
      <c r="E9" s="198"/>
      <c r="F9" s="198"/>
      <c r="G9" s="198"/>
      <c r="H9" s="198"/>
    </row>
    <row r="10" spans="1:9" x14ac:dyDescent="0.2">
      <c r="A10" s="238" t="s">
        <v>211</v>
      </c>
      <c r="B10" s="239"/>
      <c r="C10" s="239"/>
      <c r="D10" s="239"/>
      <c r="E10" s="239"/>
      <c r="F10" s="239"/>
      <c r="G10" s="239"/>
      <c r="H10" s="240"/>
    </row>
    <row r="11" spans="1:9" x14ac:dyDescent="0.2">
      <c r="A11" s="97">
        <v>1</v>
      </c>
      <c r="B11" s="71" t="s">
        <v>710</v>
      </c>
      <c r="C11" s="96">
        <v>1</v>
      </c>
      <c r="D11" s="96" t="s">
        <v>178</v>
      </c>
      <c r="E11" s="98">
        <v>1787.5</v>
      </c>
      <c r="F11" s="98">
        <f>C11*E11</f>
        <v>1787.5</v>
      </c>
      <c r="G11" s="96">
        <f>'Общий прайс лист'!$C$33</f>
        <v>0</v>
      </c>
      <c r="H11" s="98">
        <f t="shared" ref="H11:H24" si="0">F11*(100-G11)/100</f>
        <v>1787.5</v>
      </c>
    </row>
    <row r="12" spans="1:9" x14ac:dyDescent="0.2">
      <c r="A12" s="97">
        <v>2</v>
      </c>
      <c r="B12" s="71" t="s">
        <v>711</v>
      </c>
      <c r="C12" s="96">
        <v>1</v>
      </c>
      <c r="D12" s="96" t="s">
        <v>178</v>
      </c>
      <c r="E12" s="98">
        <v>1901.9</v>
      </c>
      <c r="F12" s="98">
        <f t="shared" ref="F12:F24" si="1">C12*E12</f>
        <v>1901.9</v>
      </c>
      <c r="G12" s="96">
        <f>'Общий прайс лист'!$C$33</f>
        <v>0</v>
      </c>
      <c r="H12" s="98">
        <f t="shared" si="0"/>
        <v>1901.9</v>
      </c>
    </row>
    <row r="13" spans="1:9" x14ac:dyDescent="0.2">
      <c r="A13" s="97">
        <v>3</v>
      </c>
      <c r="B13" s="71" t="s">
        <v>712</v>
      </c>
      <c r="C13" s="96">
        <v>1</v>
      </c>
      <c r="D13" s="96" t="s">
        <v>178</v>
      </c>
      <c r="E13" s="98">
        <v>2187.9</v>
      </c>
      <c r="F13" s="98">
        <f t="shared" si="1"/>
        <v>2187.9</v>
      </c>
      <c r="G13" s="96">
        <f>'Общий прайс лист'!$C$33</f>
        <v>0</v>
      </c>
      <c r="H13" s="98">
        <f t="shared" si="0"/>
        <v>2187.9</v>
      </c>
    </row>
    <row r="14" spans="1:9" x14ac:dyDescent="0.2">
      <c r="A14" s="97">
        <v>4</v>
      </c>
      <c r="B14" s="71" t="s">
        <v>713</v>
      </c>
      <c r="C14" s="96">
        <v>1</v>
      </c>
      <c r="D14" s="96" t="s">
        <v>178</v>
      </c>
      <c r="E14" s="98">
        <v>2632</v>
      </c>
      <c r="F14" s="98">
        <f t="shared" si="1"/>
        <v>2632</v>
      </c>
      <c r="G14" s="96">
        <f>'Общий прайс лист'!$C$33</f>
        <v>0</v>
      </c>
      <c r="H14" s="98">
        <f t="shared" si="0"/>
        <v>2632</v>
      </c>
    </row>
    <row r="15" spans="1:9" x14ac:dyDescent="0.2">
      <c r="A15" s="97">
        <v>5</v>
      </c>
      <c r="B15" s="71" t="s">
        <v>714</v>
      </c>
      <c r="C15" s="96">
        <v>1</v>
      </c>
      <c r="D15" s="96" t="s">
        <v>178</v>
      </c>
      <c r="E15" s="98">
        <v>3174.6</v>
      </c>
      <c r="F15" s="98">
        <f t="shared" si="1"/>
        <v>3174.6</v>
      </c>
      <c r="G15" s="96">
        <f>'Общий прайс лист'!$C$33</f>
        <v>0</v>
      </c>
      <c r="H15" s="98">
        <f t="shared" si="0"/>
        <v>3174.6</v>
      </c>
    </row>
    <row r="16" spans="1:9" x14ac:dyDescent="0.2">
      <c r="A16" s="97">
        <v>6</v>
      </c>
      <c r="B16" s="71" t="s">
        <v>715</v>
      </c>
      <c r="C16" s="96">
        <v>1</v>
      </c>
      <c r="D16" s="96" t="s">
        <v>178</v>
      </c>
      <c r="E16" s="98">
        <v>3560.7</v>
      </c>
      <c r="F16" s="98">
        <f t="shared" si="1"/>
        <v>3560.7</v>
      </c>
      <c r="G16" s="96">
        <f>'Общий прайс лист'!$C$33</f>
        <v>0</v>
      </c>
      <c r="H16" s="98">
        <f t="shared" si="0"/>
        <v>3560.7</v>
      </c>
    </row>
    <row r="17" spans="1:8" s="128" customFormat="1" x14ac:dyDescent="0.2">
      <c r="A17" s="97">
        <v>7</v>
      </c>
      <c r="B17" s="71" t="s">
        <v>716</v>
      </c>
      <c r="C17" s="96">
        <v>1</v>
      </c>
      <c r="D17" s="96" t="s">
        <v>178</v>
      </c>
      <c r="E17" s="98">
        <v>4004</v>
      </c>
      <c r="F17" s="98">
        <f>C17*E17</f>
        <v>4004</v>
      </c>
      <c r="G17" s="96">
        <f>'Общий прайс лист'!$C$33</f>
        <v>0</v>
      </c>
      <c r="H17" s="98">
        <f>F17*(100-G17)/100</f>
        <v>4004</v>
      </c>
    </row>
    <row r="18" spans="1:8" x14ac:dyDescent="0.2">
      <c r="A18" s="238" t="s">
        <v>212</v>
      </c>
      <c r="B18" s="239"/>
      <c r="C18" s="239"/>
      <c r="D18" s="239"/>
      <c r="E18" s="239"/>
      <c r="F18" s="239"/>
      <c r="G18" s="239"/>
      <c r="H18" s="240"/>
    </row>
    <row r="19" spans="1:8" x14ac:dyDescent="0.2">
      <c r="A19" s="97">
        <v>8</v>
      </c>
      <c r="B19" s="26" t="s">
        <v>717</v>
      </c>
      <c r="C19" s="96">
        <v>1</v>
      </c>
      <c r="D19" s="96" t="s">
        <v>178</v>
      </c>
      <c r="E19" s="98">
        <v>494</v>
      </c>
      <c r="F19" s="98">
        <f t="shared" si="1"/>
        <v>494</v>
      </c>
      <c r="G19" s="96">
        <f>'Общий прайс лист'!$C$33</f>
        <v>0</v>
      </c>
      <c r="H19" s="98">
        <f t="shared" si="0"/>
        <v>494</v>
      </c>
    </row>
    <row r="20" spans="1:8" x14ac:dyDescent="0.2">
      <c r="A20" s="97">
        <v>9</v>
      </c>
      <c r="B20" s="26" t="s">
        <v>718</v>
      </c>
      <c r="C20" s="96">
        <v>1</v>
      </c>
      <c r="D20" s="96" t="s">
        <v>178</v>
      </c>
      <c r="E20" s="98">
        <v>572</v>
      </c>
      <c r="F20" s="98">
        <f t="shared" si="1"/>
        <v>572</v>
      </c>
      <c r="G20" s="96">
        <f>'Общий прайс лист'!$C$33</f>
        <v>0</v>
      </c>
      <c r="H20" s="98">
        <f t="shared" si="0"/>
        <v>572</v>
      </c>
    </row>
    <row r="21" spans="1:8" x14ac:dyDescent="0.2">
      <c r="A21" s="97">
        <v>10</v>
      </c>
      <c r="B21" s="26" t="s">
        <v>719</v>
      </c>
      <c r="C21" s="96">
        <v>1</v>
      </c>
      <c r="D21" s="96" t="s">
        <v>178</v>
      </c>
      <c r="E21" s="98">
        <v>689</v>
      </c>
      <c r="F21" s="98">
        <f t="shared" si="1"/>
        <v>689</v>
      </c>
      <c r="G21" s="96">
        <f>'Общий прайс лист'!$C$33</f>
        <v>0</v>
      </c>
      <c r="H21" s="98">
        <f t="shared" si="0"/>
        <v>689</v>
      </c>
    </row>
    <row r="22" spans="1:8" x14ac:dyDescent="0.2">
      <c r="A22" s="97">
        <v>11</v>
      </c>
      <c r="B22" s="26" t="s">
        <v>720</v>
      </c>
      <c r="C22" s="96">
        <v>1</v>
      </c>
      <c r="D22" s="96" t="s">
        <v>178</v>
      </c>
      <c r="E22" s="98">
        <v>845</v>
      </c>
      <c r="F22" s="98">
        <f t="shared" si="1"/>
        <v>845</v>
      </c>
      <c r="G22" s="96">
        <f>'Общий прайс лист'!$C$33</f>
        <v>0</v>
      </c>
      <c r="H22" s="98">
        <f t="shared" si="0"/>
        <v>845</v>
      </c>
    </row>
    <row r="23" spans="1:8" x14ac:dyDescent="0.2">
      <c r="A23" s="97">
        <v>12</v>
      </c>
      <c r="B23" s="26" t="s">
        <v>721</v>
      </c>
      <c r="C23" s="96">
        <v>1</v>
      </c>
      <c r="D23" s="96" t="s">
        <v>178</v>
      </c>
      <c r="E23" s="98">
        <v>972.4</v>
      </c>
      <c r="F23" s="98">
        <f t="shared" si="1"/>
        <v>972.4</v>
      </c>
      <c r="G23" s="96">
        <f>'Общий прайс лист'!$C$33</f>
        <v>0</v>
      </c>
      <c r="H23" s="98">
        <f t="shared" si="0"/>
        <v>972.4</v>
      </c>
    </row>
    <row r="24" spans="1:8" x14ac:dyDescent="0.2">
      <c r="A24" s="97">
        <v>13</v>
      </c>
      <c r="B24" s="26" t="s">
        <v>722</v>
      </c>
      <c r="C24" s="96">
        <v>1</v>
      </c>
      <c r="D24" s="96" t="s">
        <v>178</v>
      </c>
      <c r="E24" s="98">
        <v>1516</v>
      </c>
      <c r="F24" s="98">
        <f t="shared" si="1"/>
        <v>1516</v>
      </c>
      <c r="G24" s="96">
        <f>'Общий прайс лист'!$C$33</f>
        <v>0</v>
      </c>
      <c r="H24" s="98">
        <f t="shared" si="0"/>
        <v>1516</v>
      </c>
    </row>
    <row r="25" spans="1:8" s="128" customFormat="1" x14ac:dyDescent="0.2">
      <c r="A25" s="97">
        <v>14</v>
      </c>
      <c r="B25" s="26" t="s">
        <v>723</v>
      </c>
      <c r="C25" s="96">
        <v>1</v>
      </c>
      <c r="D25" s="96" t="s">
        <v>178</v>
      </c>
      <c r="E25" s="98">
        <v>2890.75</v>
      </c>
      <c r="F25" s="98">
        <f>C25*E25</f>
        <v>2890.75</v>
      </c>
      <c r="G25" s="96">
        <f>'Общий прайс лист'!$C$33</f>
        <v>0</v>
      </c>
      <c r="H25" s="98">
        <f>F25*(100-G25)/100</f>
        <v>2890.75</v>
      </c>
    </row>
    <row r="27" spans="1:8" ht="15.75" x14ac:dyDescent="0.25">
      <c r="B27" s="80" t="s">
        <v>272</v>
      </c>
    </row>
    <row r="28" spans="1:8" x14ac:dyDescent="0.2">
      <c r="A28" s="197" t="s">
        <v>84</v>
      </c>
      <c r="B28" s="198" t="s">
        <v>0</v>
      </c>
      <c r="C28" s="197" t="s">
        <v>85</v>
      </c>
      <c r="D28" s="198" t="s">
        <v>1</v>
      </c>
      <c r="E28" s="198"/>
      <c r="F28" s="198" t="s">
        <v>2</v>
      </c>
      <c r="G28" s="197" t="s">
        <v>86</v>
      </c>
      <c r="H28" s="197" t="s">
        <v>177</v>
      </c>
    </row>
    <row r="29" spans="1:8" x14ac:dyDescent="0.2">
      <c r="A29" s="198"/>
      <c r="B29" s="198"/>
      <c r="C29" s="198"/>
      <c r="D29" s="198"/>
      <c r="E29" s="198"/>
      <c r="F29" s="198"/>
      <c r="G29" s="198"/>
      <c r="H29" s="198"/>
    </row>
    <row r="30" spans="1:8" x14ac:dyDescent="0.2">
      <c r="A30" s="92">
        <v>1</v>
      </c>
      <c r="B30" s="26" t="s">
        <v>724</v>
      </c>
      <c r="C30" s="92">
        <v>1</v>
      </c>
      <c r="D30" s="92" t="s">
        <v>178</v>
      </c>
      <c r="E30" s="20">
        <v>323.18</v>
      </c>
      <c r="F30" s="20">
        <f>C30*E30</f>
        <v>323.18</v>
      </c>
      <c r="G30" s="93">
        <f>'Общий прайс лист'!$C$33</f>
        <v>0</v>
      </c>
      <c r="H30" s="20">
        <f>F30*(100-G30)/100</f>
        <v>323.18</v>
      </c>
    </row>
    <row r="31" spans="1:8" x14ac:dyDescent="0.2">
      <c r="A31" s="93">
        <v>2</v>
      </c>
      <c r="B31" s="26" t="s">
        <v>725</v>
      </c>
      <c r="C31" s="92">
        <v>1</v>
      </c>
      <c r="D31" s="93" t="s">
        <v>178</v>
      </c>
      <c r="E31" s="20">
        <v>491.92</v>
      </c>
      <c r="F31" s="20">
        <f>C31*E31</f>
        <v>491.92</v>
      </c>
      <c r="G31" s="93">
        <f>'Общий прайс лист'!$C$33</f>
        <v>0</v>
      </c>
      <c r="H31" s="20">
        <f>F31*(100-G31)/100</f>
        <v>491.92</v>
      </c>
    </row>
    <row r="33" spans="1:8" ht="15.75" x14ac:dyDescent="0.25">
      <c r="B33" s="80" t="s">
        <v>273</v>
      </c>
    </row>
    <row r="34" spans="1:8" x14ac:dyDescent="0.2">
      <c r="A34" s="197" t="s">
        <v>84</v>
      </c>
      <c r="B34" s="198" t="s">
        <v>0</v>
      </c>
      <c r="C34" s="197" t="s">
        <v>85</v>
      </c>
      <c r="D34" s="198" t="s">
        <v>1</v>
      </c>
      <c r="E34" s="198"/>
      <c r="F34" s="198" t="s">
        <v>2</v>
      </c>
      <c r="G34" s="197" t="s">
        <v>86</v>
      </c>
      <c r="H34" s="197" t="s">
        <v>177</v>
      </c>
    </row>
    <row r="35" spans="1:8" x14ac:dyDescent="0.2">
      <c r="A35" s="198"/>
      <c r="B35" s="198"/>
      <c r="C35" s="198"/>
      <c r="D35" s="198"/>
      <c r="E35" s="198"/>
      <c r="F35" s="198"/>
      <c r="G35" s="198"/>
      <c r="H35" s="198"/>
    </row>
    <row r="36" spans="1:8" x14ac:dyDescent="0.2">
      <c r="A36" s="5">
        <v>1</v>
      </c>
      <c r="B36" s="26" t="s">
        <v>726</v>
      </c>
      <c r="C36" s="94">
        <v>1</v>
      </c>
      <c r="D36" s="94" t="s">
        <v>178</v>
      </c>
      <c r="E36" s="46">
        <v>456.3</v>
      </c>
      <c r="F36" s="95">
        <f>C36*E36</f>
        <v>456.3</v>
      </c>
      <c r="G36" s="93">
        <f>'Общий прайс лист'!$C$33</f>
        <v>0</v>
      </c>
      <c r="H36" s="95">
        <f>F36*(100-G36)/100</f>
        <v>456.3</v>
      </c>
    </row>
    <row r="37" spans="1:8" x14ac:dyDescent="0.2">
      <c r="A37" s="5">
        <v>2</v>
      </c>
      <c r="B37" s="26" t="s">
        <v>727</v>
      </c>
      <c r="C37" s="94">
        <v>1</v>
      </c>
      <c r="D37" s="94" t="s">
        <v>178</v>
      </c>
      <c r="E37" s="46">
        <v>585</v>
      </c>
      <c r="F37" s="95">
        <f t="shared" ref="F37:F48" si="2">C37*E37</f>
        <v>585</v>
      </c>
      <c r="G37" s="93">
        <f>'Общий прайс лист'!$C$33</f>
        <v>0</v>
      </c>
      <c r="H37" s="95">
        <f t="shared" ref="H37:H48" si="3">F37*(100-G37)/100</f>
        <v>585</v>
      </c>
    </row>
    <row r="38" spans="1:8" x14ac:dyDescent="0.2">
      <c r="A38" s="5">
        <v>3</v>
      </c>
      <c r="B38" s="26" t="s">
        <v>728</v>
      </c>
      <c r="C38" s="94">
        <v>1</v>
      </c>
      <c r="D38" s="94" t="s">
        <v>178</v>
      </c>
      <c r="E38" s="46">
        <v>757.3</v>
      </c>
      <c r="F38" s="95">
        <f t="shared" si="2"/>
        <v>757.3</v>
      </c>
      <c r="G38" s="93">
        <f>'Общий прайс лист'!$C$33</f>
        <v>0</v>
      </c>
      <c r="H38" s="95">
        <f t="shared" si="3"/>
        <v>757.3</v>
      </c>
    </row>
    <row r="39" spans="1:8" x14ac:dyDescent="0.2">
      <c r="A39" s="5">
        <v>4</v>
      </c>
      <c r="B39" s="26" t="s">
        <v>729</v>
      </c>
      <c r="C39" s="94">
        <v>1</v>
      </c>
      <c r="D39" s="94" t="s">
        <v>178</v>
      </c>
      <c r="E39" s="46">
        <v>1660.23</v>
      </c>
      <c r="F39" s="95">
        <f t="shared" si="2"/>
        <v>1660.23</v>
      </c>
      <c r="G39" s="93">
        <f>'Общий прайс лист'!$C$33</f>
        <v>0</v>
      </c>
      <c r="H39" s="95">
        <f t="shared" si="3"/>
        <v>1660.23</v>
      </c>
    </row>
    <row r="40" spans="1:8" x14ac:dyDescent="0.2">
      <c r="A40" s="5">
        <v>5</v>
      </c>
      <c r="B40" s="26" t="s">
        <v>730</v>
      </c>
      <c r="C40" s="94">
        <v>1</v>
      </c>
      <c r="D40" s="94" t="s">
        <v>178</v>
      </c>
      <c r="E40" s="46">
        <v>544.52</v>
      </c>
      <c r="F40" s="95">
        <f t="shared" si="2"/>
        <v>544.52</v>
      </c>
      <c r="G40" s="93">
        <f>'Общий прайс лист'!$C$33</f>
        <v>0</v>
      </c>
      <c r="H40" s="95">
        <f t="shared" si="3"/>
        <v>544.52</v>
      </c>
    </row>
    <row r="41" spans="1:8" x14ac:dyDescent="0.2">
      <c r="A41" s="5">
        <v>6</v>
      </c>
      <c r="B41" s="26" t="s">
        <v>731</v>
      </c>
      <c r="C41" s="94">
        <v>1</v>
      </c>
      <c r="D41" s="94" t="s">
        <v>178</v>
      </c>
      <c r="E41" s="46">
        <v>643.52</v>
      </c>
      <c r="F41" s="95">
        <f t="shared" si="2"/>
        <v>643.52</v>
      </c>
      <c r="G41" s="93">
        <f>'Общий прайс лист'!$C$33</f>
        <v>0</v>
      </c>
      <c r="H41" s="95">
        <f t="shared" si="3"/>
        <v>643.52</v>
      </c>
    </row>
    <row r="42" spans="1:8" x14ac:dyDescent="0.2">
      <c r="A42" s="5">
        <v>7</v>
      </c>
      <c r="B42" s="26" t="s">
        <v>732</v>
      </c>
      <c r="C42" s="94">
        <v>1</v>
      </c>
      <c r="D42" s="94" t="s">
        <v>178</v>
      </c>
      <c r="E42" s="46">
        <v>690.74</v>
      </c>
      <c r="F42" s="95">
        <f t="shared" si="2"/>
        <v>690.74</v>
      </c>
      <c r="G42" s="93">
        <f>'Общий прайс лист'!$C$33</f>
        <v>0</v>
      </c>
      <c r="H42" s="95">
        <f t="shared" si="3"/>
        <v>690.74</v>
      </c>
    </row>
    <row r="43" spans="1:8" x14ac:dyDescent="0.2">
      <c r="A43" s="5">
        <v>8</v>
      </c>
      <c r="B43" s="26" t="s">
        <v>733</v>
      </c>
      <c r="C43" s="94">
        <v>1</v>
      </c>
      <c r="D43" s="94" t="s">
        <v>178</v>
      </c>
      <c r="E43" s="46">
        <v>1056.04</v>
      </c>
      <c r="F43" s="95">
        <f t="shared" si="2"/>
        <v>1056.04</v>
      </c>
      <c r="G43" s="93">
        <f>'Общий прайс лист'!$C$33</f>
        <v>0</v>
      </c>
      <c r="H43" s="95">
        <f t="shared" si="3"/>
        <v>1056.04</v>
      </c>
    </row>
    <row r="44" spans="1:8" x14ac:dyDescent="0.2">
      <c r="A44" s="5">
        <v>9</v>
      </c>
      <c r="B44" s="26" t="s">
        <v>734</v>
      </c>
      <c r="C44" s="94">
        <v>1</v>
      </c>
      <c r="D44" s="94" t="s">
        <v>178</v>
      </c>
      <c r="E44" s="46">
        <v>160.16</v>
      </c>
      <c r="F44" s="95">
        <f t="shared" si="2"/>
        <v>160.16</v>
      </c>
      <c r="G44" s="93">
        <f>'Общий прайс лист'!$C$33</f>
        <v>0</v>
      </c>
      <c r="H44" s="95">
        <f t="shared" si="3"/>
        <v>160.16</v>
      </c>
    </row>
    <row r="45" spans="1:8" x14ac:dyDescent="0.2">
      <c r="A45" s="5">
        <v>10</v>
      </c>
      <c r="B45" s="26" t="s">
        <v>735</v>
      </c>
      <c r="C45" s="94">
        <v>1</v>
      </c>
      <c r="D45" s="94" t="s">
        <v>178</v>
      </c>
      <c r="E45" s="46">
        <v>213.07</v>
      </c>
      <c r="F45" s="95">
        <f t="shared" si="2"/>
        <v>213.07</v>
      </c>
      <c r="G45" s="93">
        <f>'Общий прайс лист'!$C$33</f>
        <v>0</v>
      </c>
      <c r="H45" s="95">
        <f t="shared" si="3"/>
        <v>213.07</v>
      </c>
    </row>
    <row r="46" spans="1:8" x14ac:dyDescent="0.2">
      <c r="A46" s="5">
        <v>11</v>
      </c>
      <c r="B46" s="26" t="s">
        <v>736</v>
      </c>
      <c r="C46" s="94">
        <v>1</v>
      </c>
      <c r="D46" s="94" t="s">
        <v>178</v>
      </c>
      <c r="E46" s="46">
        <v>327.47000000000003</v>
      </c>
      <c r="F46" s="95">
        <f t="shared" si="2"/>
        <v>327.47000000000003</v>
      </c>
      <c r="G46" s="93">
        <f>'Общий прайс лист'!$C$33</f>
        <v>0</v>
      </c>
      <c r="H46" s="95">
        <f t="shared" si="3"/>
        <v>327.47000000000003</v>
      </c>
    </row>
    <row r="47" spans="1:8" x14ac:dyDescent="0.2">
      <c r="A47" s="5">
        <v>12</v>
      </c>
      <c r="B47" s="26" t="s">
        <v>737</v>
      </c>
      <c r="C47" s="94">
        <v>1</v>
      </c>
      <c r="D47" s="94" t="s">
        <v>178</v>
      </c>
      <c r="E47" s="95">
        <v>412.66</v>
      </c>
      <c r="F47" s="95">
        <f t="shared" si="2"/>
        <v>412.66</v>
      </c>
      <c r="G47" s="93">
        <f>'Общий прайс лист'!$C$33</f>
        <v>0</v>
      </c>
      <c r="H47" s="95">
        <f t="shared" si="3"/>
        <v>412.66</v>
      </c>
    </row>
    <row r="48" spans="1:8" x14ac:dyDescent="0.2">
      <c r="A48" s="5">
        <v>13</v>
      </c>
      <c r="B48" s="26" t="s">
        <v>738</v>
      </c>
      <c r="C48" s="94">
        <v>1</v>
      </c>
      <c r="D48" s="94" t="s">
        <v>178</v>
      </c>
      <c r="E48" s="95">
        <v>563.41999999999996</v>
      </c>
      <c r="F48" s="95">
        <f t="shared" si="2"/>
        <v>563.41999999999996</v>
      </c>
      <c r="G48" s="93">
        <f>'Общий прайс лист'!$C$33</f>
        <v>0</v>
      </c>
      <c r="H48" s="95">
        <f t="shared" si="3"/>
        <v>563.41999999999996</v>
      </c>
    </row>
    <row r="50" spans="1:8" ht="15.75" x14ac:dyDescent="0.25">
      <c r="B50" s="80" t="s">
        <v>274</v>
      </c>
    </row>
    <row r="51" spans="1:8" x14ac:dyDescent="0.2">
      <c r="A51" s="197" t="s">
        <v>84</v>
      </c>
      <c r="B51" s="198" t="s">
        <v>0</v>
      </c>
      <c r="C51" s="197" t="s">
        <v>85</v>
      </c>
      <c r="D51" s="198" t="s">
        <v>1</v>
      </c>
      <c r="E51" s="198"/>
      <c r="F51" s="198" t="s">
        <v>2</v>
      </c>
      <c r="G51" s="197" t="s">
        <v>86</v>
      </c>
      <c r="H51" s="197" t="s">
        <v>177</v>
      </c>
    </row>
    <row r="52" spans="1:8" x14ac:dyDescent="0.2">
      <c r="A52" s="198"/>
      <c r="B52" s="198"/>
      <c r="C52" s="198"/>
      <c r="D52" s="198"/>
      <c r="E52" s="198"/>
      <c r="F52" s="198"/>
      <c r="G52" s="198"/>
      <c r="H52" s="198"/>
    </row>
    <row r="53" spans="1:8" x14ac:dyDescent="0.2">
      <c r="A53" s="5">
        <v>1</v>
      </c>
      <c r="B53" s="71" t="s">
        <v>739</v>
      </c>
      <c r="C53" s="19">
        <v>1</v>
      </c>
      <c r="D53" s="19" t="s">
        <v>178</v>
      </c>
      <c r="E53" s="100">
        <v>2145</v>
      </c>
      <c r="F53" s="67">
        <f t="shared" ref="F53:F58" si="4">C53*E53</f>
        <v>2145</v>
      </c>
      <c r="G53" s="96">
        <f>'Общий прайс лист'!$C$33</f>
        <v>0</v>
      </c>
      <c r="H53" s="67">
        <f t="shared" ref="H53:H58" si="5">F53*(100-G53)/100</f>
        <v>2145</v>
      </c>
    </row>
    <row r="54" spans="1:8" x14ac:dyDescent="0.2">
      <c r="A54" s="5">
        <v>2</v>
      </c>
      <c r="B54" s="71" t="s">
        <v>740</v>
      </c>
      <c r="C54" s="19">
        <v>1</v>
      </c>
      <c r="D54" s="19" t="s">
        <v>178</v>
      </c>
      <c r="E54" s="100">
        <v>3028.74</v>
      </c>
      <c r="F54" s="67">
        <f t="shared" si="4"/>
        <v>3028.74</v>
      </c>
      <c r="G54" s="96">
        <f>'Общий прайс лист'!$C$33</f>
        <v>0</v>
      </c>
      <c r="H54" s="67">
        <f t="shared" si="5"/>
        <v>3028.74</v>
      </c>
    </row>
    <row r="55" spans="1:8" x14ac:dyDescent="0.2">
      <c r="A55" s="5">
        <v>3</v>
      </c>
      <c r="B55" s="71" t="s">
        <v>741</v>
      </c>
      <c r="C55" s="19">
        <v>1</v>
      </c>
      <c r="D55" s="19" t="s">
        <v>178</v>
      </c>
      <c r="E55" s="100">
        <v>4147</v>
      </c>
      <c r="F55" s="67">
        <f t="shared" si="4"/>
        <v>4147</v>
      </c>
      <c r="G55" s="96">
        <f>'Общий прайс лист'!$C$33</f>
        <v>0</v>
      </c>
      <c r="H55" s="67">
        <f t="shared" si="5"/>
        <v>4147</v>
      </c>
    </row>
    <row r="56" spans="1:8" x14ac:dyDescent="0.2">
      <c r="A56" s="5">
        <v>4</v>
      </c>
      <c r="B56" s="71" t="s">
        <v>1677</v>
      </c>
      <c r="C56" s="19">
        <v>1</v>
      </c>
      <c r="D56" s="19" t="s">
        <v>178</v>
      </c>
      <c r="E56" s="100">
        <v>629.20000000000005</v>
      </c>
      <c r="F56" s="67">
        <f t="shared" si="4"/>
        <v>629.20000000000005</v>
      </c>
      <c r="G56" s="96">
        <f>'Общий прайс лист'!$C$33</f>
        <v>0</v>
      </c>
      <c r="H56" s="67">
        <f t="shared" si="5"/>
        <v>629.20000000000005</v>
      </c>
    </row>
    <row r="57" spans="1:8" x14ac:dyDescent="0.2">
      <c r="A57" s="5">
        <v>5</v>
      </c>
      <c r="B57" s="71" t="s">
        <v>1678</v>
      </c>
      <c r="C57" s="19">
        <v>1</v>
      </c>
      <c r="D57" s="19" t="s">
        <v>178</v>
      </c>
      <c r="E57" s="100">
        <v>1737.13</v>
      </c>
      <c r="F57" s="67">
        <f t="shared" si="4"/>
        <v>1737.13</v>
      </c>
      <c r="G57" s="96">
        <f>'Общий прайс лист'!$C$33</f>
        <v>0</v>
      </c>
      <c r="H57" s="67">
        <f t="shared" si="5"/>
        <v>1737.13</v>
      </c>
    </row>
    <row r="58" spans="1:8" x14ac:dyDescent="0.2">
      <c r="A58" s="5">
        <v>6</v>
      </c>
      <c r="B58" s="71" t="s">
        <v>1679</v>
      </c>
      <c r="C58" s="19">
        <v>1</v>
      </c>
      <c r="D58" s="19" t="s">
        <v>178</v>
      </c>
      <c r="E58" s="100">
        <v>2774.2</v>
      </c>
      <c r="F58" s="67">
        <f t="shared" si="4"/>
        <v>2774.2</v>
      </c>
      <c r="G58" s="96">
        <f>'Общий прайс лист'!$C$33</f>
        <v>0</v>
      </c>
      <c r="H58" s="67">
        <f t="shared" si="5"/>
        <v>2774.2</v>
      </c>
    </row>
    <row r="60" spans="1:8" ht="15.75" x14ac:dyDescent="0.25">
      <c r="B60" s="80" t="s">
        <v>275</v>
      </c>
    </row>
    <row r="61" spans="1:8" x14ac:dyDescent="0.2">
      <c r="A61" s="197" t="s">
        <v>84</v>
      </c>
      <c r="B61" s="198" t="s">
        <v>0</v>
      </c>
      <c r="C61" s="197" t="s">
        <v>85</v>
      </c>
      <c r="D61" s="198" t="s">
        <v>1</v>
      </c>
      <c r="E61" s="198"/>
      <c r="F61" s="198" t="s">
        <v>2</v>
      </c>
      <c r="G61" s="197" t="s">
        <v>86</v>
      </c>
      <c r="H61" s="197" t="s">
        <v>177</v>
      </c>
    </row>
    <row r="62" spans="1:8" x14ac:dyDescent="0.2">
      <c r="A62" s="198"/>
      <c r="B62" s="198"/>
      <c r="C62" s="198"/>
      <c r="D62" s="198"/>
      <c r="E62" s="198"/>
      <c r="F62" s="198"/>
      <c r="G62" s="198"/>
      <c r="H62" s="198"/>
    </row>
    <row r="63" spans="1:8" x14ac:dyDescent="0.2">
      <c r="A63" s="5">
        <v>1</v>
      </c>
      <c r="B63" s="71" t="s">
        <v>822</v>
      </c>
      <c r="C63" s="19">
        <v>30</v>
      </c>
      <c r="D63" s="19" t="s">
        <v>213</v>
      </c>
      <c r="E63" s="100">
        <v>97.67</v>
      </c>
      <c r="F63" s="67">
        <f>C63*E63</f>
        <v>2930.1</v>
      </c>
      <c r="G63" s="96">
        <f>'Общий прайс лист'!$C$33</f>
        <v>0</v>
      </c>
      <c r="H63" s="67">
        <f>F63*(100-G63)/100</f>
        <v>2930.1</v>
      </c>
    </row>
    <row r="64" spans="1:8" x14ac:dyDescent="0.2">
      <c r="A64" s="5">
        <v>2</v>
      </c>
      <c r="B64" s="71" t="s">
        <v>742</v>
      </c>
      <c r="C64" s="19">
        <v>30</v>
      </c>
      <c r="D64" s="19" t="s">
        <v>214</v>
      </c>
      <c r="E64" s="100">
        <v>171.02</v>
      </c>
      <c r="F64" s="67">
        <f>C64*E64</f>
        <v>5130.6000000000004</v>
      </c>
      <c r="G64" s="96">
        <f>'Общий прайс лист'!$C$33</f>
        <v>0</v>
      </c>
      <c r="H64" s="67">
        <f>F64*(100-G64)/100</f>
        <v>5130.6000000000004</v>
      </c>
    </row>
    <row r="66" spans="1:8" ht="15.75" x14ac:dyDescent="0.25">
      <c r="B66" s="80" t="s">
        <v>276</v>
      </c>
    </row>
    <row r="67" spans="1:8" x14ac:dyDescent="0.2">
      <c r="A67" s="197" t="s">
        <v>84</v>
      </c>
      <c r="B67" s="198" t="s">
        <v>0</v>
      </c>
      <c r="C67" s="197" t="s">
        <v>85</v>
      </c>
      <c r="D67" s="198" t="s">
        <v>1</v>
      </c>
      <c r="E67" s="198"/>
      <c r="F67" s="198" t="s">
        <v>2</v>
      </c>
      <c r="G67" s="197" t="s">
        <v>86</v>
      </c>
      <c r="H67" s="197" t="s">
        <v>177</v>
      </c>
    </row>
    <row r="68" spans="1:8" x14ac:dyDescent="0.2">
      <c r="A68" s="198"/>
      <c r="B68" s="198"/>
      <c r="C68" s="198"/>
      <c r="D68" s="198"/>
      <c r="E68" s="198"/>
      <c r="F68" s="198"/>
      <c r="G68" s="198"/>
      <c r="H68" s="198"/>
    </row>
    <row r="69" spans="1:8" x14ac:dyDescent="0.2">
      <c r="A69" s="91">
        <v>1</v>
      </c>
      <c r="B69" s="26" t="s">
        <v>745</v>
      </c>
      <c r="C69" s="92">
        <v>600</v>
      </c>
      <c r="D69" s="92" t="s">
        <v>178</v>
      </c>
      <c r="E69" s="99">
        <v>9.1999999999999993</v>
      </c>
      <c r="F69" s="20">
        <f>C69*E69</f>
        <v>5520</v>
      </c>
      <c r="G69" s="96">
        <f>'Общий прайс лист'!$C$33</f>
        <v>0</v>
      </c>
      <c r="H69" s="20">
        <f>F69*(100-G69)/100</f>
        <v>5520</v>
      </c>
    </row>
    <row r="70" spans="1:8" x14ac:dyDescent="0.2">
      <c r="A70" s="91">
        <v>2</v>
      </c>
      <c r="B70" s="26" t="s">
        <v>743</v>
      </c>
      <c r="C70" s="92">
        <v>300</v>
      </c>
      <c r="D70" s="92" t="s">
        <v>178</v>
      </c>
      <c r="E70" s="99">
        <v>15.12</v>
      </c>
      <c r="F70" s="20">
        <f>C70*E70</f>
        <v>4536</v>
      </c>
      <c r="G70" s="96">
        <f>'Общий прайс лист'!$C$33</f>
        <v>0</v>
      </c>
      <c r="H70" s="20">
        <f>F70*(100-G70)/100</f>
        <v>4536</v>
      </c>
    </row>
    <row r="71" spans="1:8" x14ac:dyDescent="0.2">
      <c r="A71" s="91">
        <v>3</v>
      </c>
      <c r="B71" s="26" t="s">
        <v>744</v>
      </c>
      <c r="C71" s="92">
        <v>200</v>
      </c>
      <c r="D71" s="92" t="s">
        <v>178</v>
      </c>
      <c r="E71" s="99">
        <v>20.73</v>
      </c>
      <c r="F71" s="20">
        <f>C71*E71</f>
        <v>4146</v>
      </c>
      <c r="G71" s="96">
        <f>'Общий прайс лист'!$C$33</f>
        <v>0</v>
      </c>
      <c r="H71" s="20">
        <f>F71*(100-G71)/100</f>
        <v>4146</v>
      </c>
    </row>
    <row r="73" spans="1:8" ht="15.75" x14ac:dyDescent="0.25">
      <c r="B73" s="80" t="s">
        <v>277</v>
      </c>
    </row>
    <row r="74" spans="1:8" x14ac:dyDescent="0.2">
      <c r="A74" s="197" t="s">
        <v>84</v>
      </c>
      <c r="B74" s="198" t="s">
        <v>0</v>
      </c>
      <c r="C74" s="197" t="s">
        <v>85</v>
      </c>
      <c r="D74" s="198" t="s">
        <v>1</v>
      </c>
      <c r="E74" s="198"/>
      <c r="F74" s="198" t="s">
        <v>2</v>
      </c>
      <c r="G74" s="197" t="s">
        <v>86</v>
      </c>
      <c r="H74" s="197" t="s">
        <v>177</v>
      </c>
    </row>
    <row r="75" spans="1:8" x14ac:dyDescent="0.2">
      <c r="A75" s="198"/>
      <c r="B75" s="198"/>
      <c r="C75" s="198"/>
      <c r="D75" s="198"/>
      <c r="E75" s="198"/>
      <c r="F75" s="198"/>
      <c r="G75" s="198"/>
      <c r="H75" s="198"/>
    </row>
    <row r="76" spans="1:8" x14ac:dyDescent="0.2">
      <c r="A76" s="91">
        <v>1</v>
      </c>
      <c r="B76" s="26" t="s">
        <v>746</v>
      </c>
      <c r="C76" s="92">
        <v>1</v>
      </c>
      <c r="D76" s="92" t="s">
        <v>749</v>
      </c>
      <c r="E76" s="99">
        <v>129.74</v>
      </c>
      <c r="F76" s="20">
        <f>C76*E76</f>
        <v>129.74</v>
      </c>
      <c r="G76" s="96">
        <f>'Общий прайс лист'!$C$33</f>
        <v>0</v>
      </c>
      <c r="H76" s="20">
        <f>F76*(100-G76)/100</f>
        <v>129.74</v>
      </c>
    </row>
    <row r="77" spans="1:8" x14ac:dyDescent="0.2">
      <c r="A77" s="91">
        <v>2</v>
      </c>
      <c r="B77" s="26" t="s">
        <v>747</v>
      </c>
      <c r="C77" s="92">
        <v>1</v>
      </c>
      <c r="D77" s="92" t="s">
        <v>749</v>
      </c>
      <c r="E77" s="99">
        <v>129.74</v>
      </c>
      <c r="F77" s="20">
        <f>C77*E77</f>
        <v>129.74</v>
      </c>
      <c r="G77" s="96">
        <f>'Общий прайс лист'!$C$33</f>
        <v>0</v>
      </c>
      <c r="H77" s="20">
        <f>F77*(100-G77)/100</f>
        <v>129.74</v>
      </c>
    </row>
    <row r="78" spans="1:8" x14ac:dyDescent="0.2">
      <c r="A78" s="91">
        <v>3</v>
      </c>
      <c r="B78" s="26" t="s">
        <v>748</v>
      </c>
      <c r="C78" s="92">
        <v>1</v>
      </c>
      <c r="D78" s="92" t="s">
        <v>749</v>
      </c>
      <c r="E78" s="99">
        <v>161.19999999999999</v>
      </c>
      <c r="F78" s="20">
        <f>C78*E78</f>
        <v>161.19999999999999</v>
      </c>
      <c r="G78" s="96">
        <f>'Общий прайс лист'!$C$33</f>
        <v>0</v>
      </c>
      <c r="H78" s="20">
        <f>F78*(100-G78)/100</f>
        <v>161.19999999999999</v>
      </c>
    </row>
    <row r="80" spans="1:8" ht="15.75" x14ac:dyDescent="0.25">
      <c r="B80" s="80" t="s">
        <v>278</v>
      </c>
    </row>
    <row r="81" spans="1:8" x14ac:dyDescent="0.2">
      <c r="A81" s="197" t="s">
        <v>84</v>
      </c>
      <c r="B81" s="198" t="s">
        <v>0</v>
      </c>
      <c r="C81" s="197" t="s">
        <v>85</v>
      </c>
      <c r="D81" s="198" t="s">
        <v>1</v>
      </c>
      <c r="E81" s="198"/>
      <c r="F81" s="198" t="s">
        <v>2</v>
      </c>
      <c r="G81" s="197" t="s">
        <v>86</v>
      </c>
      <c r="H81" s="197" t="s">
        <v>177</v>
      </c>
    </row>
    <row r="82" spans="1:8" x14ac:dyDescent="0.2">
      <c r="A82" s="198"/>
      <c r="B82" s="198"/>
      <c r="C82" s="198"/>
      <c r="D82" s="198"/>
      <c r="E82" s="198"/>
      <c r="F82" s="198"/>
      <c r="G82" s="198"/>
      <c r="H82" s="198"/>
    </row>
    <row r="83" spans="1:8" x14ac:dyDescent="0.2">
      <c r="A83" s="5">
        <v>1</v>
      </c>
      <c r="B83" s="71" t="s">
        <v>750</v>
      </c>
      <c r="C83" s="19">
        <v>400</v>
      </c>
      <c r="D83" s="19" t="s">
        <v>178</v>
      </c>
      <c r="E83" s="100">
        <v>14.58</v>
      </c>
      <c r="F83" s="67">
        <f>C83*E83</f>
        <v>5832</v>
      </c>
      <c r="G83" s="96">
        <f>'Общий прайс лист'!$C$33</f>
        <v>0</v>
      </c>
      <c r="H83" s="67">
        <f>F83*(100-G83)/100</f>
        <v>5832</v>
      </c>
    </row>
    <row r="85" spans="1:8" ht="15" x14ac:dyDescent="0.2">
      <c r="B85" s="15" t="s">
        <v>588</v>
      </c>
      <c r="C85" s="128"/>
      <c r="D85" s="86"/>
    </row>
    <row r="86" spans="1:8" ht="15" x14ac:dyDescent="0.2">
      <c r="B86" s="15"/>
      <c r="C86" s="128"/>
    </row>
    <row r="87" spans="1:8" ht="15" x14ac:dyDescent="0.2">
      <c r="B87" s="15" t="s">
        <v>249</v>
      </c>
      <c r="C87" s="86">
        <f>'Общий прайс лист'!$B$3</f>
        <v>45404</v>
      </c>
    </row>
    <row r="88" spans="1:8" ht="15" x14ac:dyDescent="0.25">
      <c r="B88" s="16"/>
      <c r="C88" s="128"/>
    </row>
    <row r="89" spans="1:8" ht="15" x14ac:dyDescent="0.25">
      <c r="B89" s="16" t="s">
        <v>179</v>
      </c>
      <c r="C89" s="128"/>
    </row>
  </sheetData>
  <mergeCells count="61">
    <mergeCell ref="A18:H18"/>
    <mergeCell ref="G74:G75"/>
    <mergeCell ref="H74:H75"/>
    <mergeCell ref="A67:A68"/>
    <mergeCell ref="B67:B68"/>
    <mergeCell ref="C67:C68"/>
    <mergeCell ref="D67:E68"/>
    <mergeCell ref="F67:F68"/>
    <mergeCell ref="A74:A75"/>
    <mergeCell ref="B74:B75"/>
    <mergeCell ref="C74:C75"/>
    <mergeCell ref="D74:E75"/>
    <mergeCell ref="F74:F75"/>
    <mergeCell ref="G81:G82"/>
    <mergeCell ref="H81:H82"/>
    <mergeCell ref="A61:A62"/>
    <mergeCell ref="B61:B62"/>
    <mergeCell ref="C61:C62"/>
    <mergeCell ref="D61:E62"/>
    <mergeCell ref="F61:F62"/>
    <mergeCell ref="G61:G62"/>
    <mergeCell ref="H61:H62"/>
    <mergeCell ref="A81:A82"/>
    <mergeCell ref="B81:B82"/>
    <mergeCell ref="C81:C82"/>
    <mergeCell ref="D81:E82"/>
    <mergeCell ref="F81:F82"/>
    <mergeCell ref="G67:G68"/>
    <mergeCell ref="H67:H68"/>
    <mergeCell ref="H8:H9"/>
    <mergeCell ref="G34:G35"/>
    <mergeCell ref="H34:H35"/>
    <mergeCell ref="A51:A52"/>
    <mergeCell ref="B51:B52"/>
    <mergeCell ref="C51:C52"/>
    <mergeCell ref="D51:E52"/>
    <mergeCell ref="F51:F52"/>
    <mergeCell ref="G51:G52"/>
    <mergeCell ref="H51:H52"/>
    <mergeCell ref="A34:A35"/>
    <mergeCell ref="B34:B35"/>
    <mergeCell ref="C34:C35"/>
    <mergeCell ref="D34:E35"/>
    <mergeCell ref="F34:F35"/>
    <mergeCell ref="A10:H10"/>
    <mergeCell ref="A3:B3"/>
    <mergeCell ref="A5:H5"/>
    <mergeCell ref="A1:H1"/>
    <mergeCell ref="A28:A29"/>
    <mergeCell ref="B28:B29"/>
    <mergeCell ref="C28:C29"/>
    <mergeCell ref="D28:E29"/>
    <mergeCell ref="F28:F29"/>
    <mergeCell ref="G28:G29"/>
    <mergeCell ref="H28:H29"/>
    <mergeCell ref="A8:A9"/>
    <mergeCell ref="B8:B9"/>
    <mergeCell ref="C8:C9"/>
    <mergeCell ref="D8:E9"/>
    <mergeCell ref="F8:F9"/>
    <mergeCell ref="G8:G9"/>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4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88"/>
  <sheetViews>
    <sheetView topLeftCell="A49" workbookViewId="0">
      <selection activeCell="E80" sqref="E80:E82"/>
    </sheetView>
  </sheetViews>
  <sheetFormatPr defaultRowHeight="12.75" x14ac:dyDescent="0.2"/>
  <cols>
    <col min="1" max="1" width="6.7109375" customWidth="1"/>
    <col min="2" max="2" width="62.5703125" customWidth="1"/>
    <col min="3" max="3" width="11.28515625" customWidth="1"/>
    <col min="4" max="4" width="10.140625" customWidth="1"/>
    <col min="5" max="5" width="10.42578125" customWidth="1"/>
    <col min="6" max="6" width="16.140625" customWidth="1"/>
    <col min="8" max="8" width="13.140625" customWidth="1"/>
  </cols>
  <sheetData>
    <row r="1" spans="1:8" ht="22.5" customHeight="1" x14ac:dyDescent="0.3">
      <c r="A1" s="237" t="s">
        <v>855</v>
      </c>
      <c r="B1" s="237"/>
      <c r="C1" s="237"/>
      <c r="D1" s="237"/>
      <c r="E1" s="237"/>
      <c r="F1" s="237"/>
      <c r="G1" s="237"/>
      <c r="H1" s="237"/>
    </row>
    <row r="2" spans="1:8" s="128" customFormat="1" ht="22.5" customHeight="1" x14ac:dyDescent="0.3">
      <c r="A2" s="140"/>
      <c r="B2" s="140"/>
      <c r="C2" s="140"/>
      <c r="D2" s="140"/>
      <c r="E2" s="140"/>
      <c r="F2" s="140"/>
      <c r="G2" s="140"/>
      <c r="H2" s="140"/>
    </row>
    <row r="3" spans="1:8" ht="22.5" customHeight="1" x14ac:dyDescent="0.3">
      <c r="A3" s="196" t="s">
        <v>250</v>
      </c>
      <c r="B3" s="196"/>
      <c r="C3" s="196"/>
      <c r="D3" s="77"/>
      <c r="E3" s="81"/>
      <c r="F3" s="81"/>
      <c r="G3" s="81"/>
      <c r="H3" s="81"/>
    </row>
    <row r="4" spans="1:8" s="128" customFormat="1" ht="15" customHeight="1" x14ac:dyDescent="0.3">
      <c r="A4" s="90"/>
      <c r="B4" s="140"/>
      <c r="C4" s="140"/>
      <c r="D4" s="77"/>
      <c r="E4" s="140"/>
      <c r="F4" s="140"/>
      <c r="G4" s="140"/>
      <c r="H4" s="140"/>
    </row>
    <row r="5" spans="1:8" s="128" customFormat="1" ht="14.25" customHeight="1" x14ac:dyDescent="0.2">
      <c r="A5" s="236" t="s">
        <v>826</v>
      </c>
      <c r="B5" s="196"/>
      <c r="C5" s="196"/>
      <c r="D5" s="196"/>
      <c r="E5" s="196"/>
      <c r="F5" s="196"/>
      <c r="G5" s="196"/>
      <c r="H5" s="196"/>
    </row>
    <row r="6" spans="1:8" s="128" customFormat="1" ht="13.5" customHeight="1" x14ac:dyDescent="0.3">
      <c r="A6" s="90"/>
      <c r="B6" s="140"/>
      <c r="C6" s="140"/>
      <c r="D6" s="77"/>
      <c r="E6" s="140"/>
      <c r="F6" s="140"/>
      <c r="G6" s="140"/>
      <c r="H6" s="140"/>
    </row>
    <row r="7" spans="1:8" ht="15.75" x14ac:dyDescent="0.25">
      <c r="B7" s="80" t="s">
        <v>279</v>
      </c>
    </row>
    <row r="8" spans="1:8" x14ac:dyDescent="0.2">
      <c r="A8" s="197" t="s">
        <v>84</v>
      </c>
      <c r="B8" s="198" t="s">
        <v>0</v>
      </c>
      <c r="C8" s="197" t="s">
        <v>85</v>
      </c>
      <c r="D8" s="198" t="s">
        <v>1</v>
      </c>
      <c r="E8" s="198"/>
      <c r="F8" s="198" t="s">
        <v>2</v>
      </c>
      <c r="G8" s="197" t="s">
        <v>86</v>
      </c>
      <c r="H8" s="197" t="s">
        <v>177</v>
      </c>
    </row>
    <row r="9" spans="1:8" x14ac:dyDescent="0.2">
      <c r="A9" s="198"/>
      <c r="B9" s="198"/>
      <c r="C9" s="198"/>
      <c r="D9" s="198"/>
      <c r="E9" s="198"/>
      <c r="F9" s="198"/>
      <c r="G9" s="198"/>
      <c r="H9" s="198"/>
    </row>
    <row r="10" spans="1:8" x14ac:dyDescent="0.2">
      <c r="A10" s="5">
        <v>1</v>
      </c>
      <c r="B10" s="68" t="s">
        <v>751</v>
      </c>
      <c r="C10" s="19">
        <v>30</v>
      </c>
      <c r="D10" s="19" t="s">
        <v>214</v>
      </c>
      <c r="E10" s="100">
        <v>153.58000000000001</v>
      </c>
      <c r="F10" s="67">
        <f>C10*E10</f>
        <v>4607.4000000000005</v>
      </c>
      <c r="G10" s="19">
        <f>'Общий прайс лист'!$C$34</f>
        <v>0</v>
      </c>
      <c r="H10" s="67">
        <f>F10*(100-G10)/100</f>
        <v>4607.4000000000005</v>
      </c>
    </row>
    <row r="11" spans="1:8" x14ac:dyDescent="0.2">
      <c r="A11" s="5">
        <v>2</v>
      </c>
      <c r="B11" s="68" t="s">
        <v>752</v>
      </c>
      <c r="C11" s="19">
        <v>24</v>
      </c>
      <c r="D11" s="19" t="s">
        <v>214</v>
      </c>
      <c r="E11" s="100">
        <v>336.62</v>
      </c>
      <c r="F11" s="67">
        <f>C11*E11</f>
        <v>8078.88</v>
      </c>
      <c r="G11" s="19">
        <f>'Общий прайс лист'!$C$34</f>
        <v>0</v>
      </c>
      <c r="H11" s="67">
        <f>F11*(100-G11)/100</f>
        <v>8078.88</v>
      </c>
    </row>
    <row r="13" spans="1:8" ht="15.75" x14ac:dyDescent="0.25">
      <c r="B13" s="80" t="s">
        <v>280</v>
      </c>
    </row>
    <row r="14" spans="1:8" x14ac:dyDescent="0.2">
      <c r="A14" s="197" t="s">
        <v>84</v>
      </c>
      <c r="B14" s="198" t="s">
        <v>0</v>
      </c>
      <c r="C14" s="197" t="s">
        <v>85</v>
      </c>
      <c r="D14" s="198" t="s">
        <v>1</v>
      </c>
      <c r="E14" s="198"/>
      <c r="F14" s="198" t="s">
        <v>2</v>
      </c>
      <c r="G14" s="197" t="s">
        <v>86</v>
      </c>
      <c r="H14" s="197" t="s">
        <v>177</v>
      </c>
    </row>
    <row r="15" spans="1:8" x14ac:dyDescent="0.2">
      <c r="A15" s="198"/>
      <c r="B15" s="198"/>
      <c r="C15" s="198"/>
      <c r="D15" s="198"/>
      <c r="E15" s="198"/>
      <c r="F15" s="198"/>
      <c r="G15" s="198"/>
      <c r="H15" s="198"/>
    </row>
    <row r="16" spans="1:8" x14ac:dyDescent="0.2">
      <c r="A16" s="5">
        <v>1</v>
      </c>
      <c r="B16" s="26" t="s">
        <v>753</v>
      </c>
      <c r="C16" s="19">
        <v>25</v>
      </c>
      <c r="D16" s="19" t="s">
        <v>178</v>
      </c>
      <c r="E16" s="100">
        <v>221</v>
      </c>
      <c r="F16" s="67">
        <f>C16*E16</f>
        <v>5525</v>
      </c>
      <c r="G16" s="19">
        <f>'Общий прайс лист'!$C$34</f>
        <v>0</v>
      </c>
      <c r="H16" s="67">
        <f>F16*(100-G16)/100</f>
        <v>5525</v>
      </c>
    </row>
    <row r="17" spans="1:8" x14ac:dyDescent="0.2">
      <c r="A17" s="5">
        <v>2</v>
      </c>
      <c r="B17" s="26" t="s">
        <v>754</v>
      </c>
      <c r="C17" s="19">
        <v>25</v>
      </c>
      <c r="D17" s="19" t="s">
        <v>178</v>
      </c>
      <c r="E17" s="100">
        <v>143</v>
      </c>
      <c r="F17" s="67">
        <f>C17*E17</f>
        <v>3575</v>
      </c>
      <c r="G17" s="19">
        <f>'Общий прайс лист'!$C$34</f>
        <v>0</v>
      </c>
      <c r="H17" s="67">
        <f>F17*(100-G17)/100</f>
        <v>3575</v>
      </c>
    </row>
    <row r="19" spans="1:8" ht="15.75" x14ac:dyDescent="0.25">
      <c r="B19" s="80" t="s">
        <v>281</v>
      </c>
    </row>
    <row r="20" spans="1:8" x14ac:dyDescent="0.2">
      <c r="A20" s="197" t="s">
        <v>84</v>
      </c>
      <c r="B20" s="198" t="s">
        <v>0</v>
      </c>
      <c r="C20" s="197" t="s">
        <v>85</v>
      </c>
      <c r="D20" s="198" t="s">
        <v>1</v>
      </c>
      <c r="E20" s="198"/>
      <c r="F20" s="198" t="s">
        <v>2</v>
      </c>
      <c r="G20" s="197" t="s">
        <v>86</v>
      </c>
      <c r="H20" s="197" t="s">
        <v>177</v>
      </c>
    </row>
    <row r="21" spans="1:8" x14ac:dyDescent="0.2">
      <c r="A21" s="198"/>
      <c r="B21" s="198"/>
      <c r="C21" s="198"/>
      <c r="D21" s="198"/>
      <c r="E21" s="198"/>
      <c r="F21" s="198"/>
      <c r="G21" s="198"/>
      <c r="H21" s="198"/>
    </row>
    <row r="22" spans="1:8" x14ac:dyDescent="0.2">
      <c r="A22" s="5">
        <v>1</v>
      </c>
      <c r="B22" s="68" t="s">
        <v>755</v>
      </c>
      <c r="C22" s="19">
        <v>200</v>
      </c>
      <c r="D22" s="19" t="s">
        <v>178</v>
      </c>
      <c r="E22" s="100">
        <v>5.72</v>
      </c>
      <c r="F22" s="67">
        <f>C22*E22</f>
        <v>1144</v>
      </c>
      <c r="G22" s="19">
        <f>'Общий прайс лист'!$C$34</f>
        <v>0</v>
      </c>
      <c r="H22" s="67">
        <f>F22*(100-G22)/100</f>
        <v>1144</v>
      </c>
    </row>
    <row r="23" spans="1:8" x14ac:dyDescent="0.2">
      <c r="A23" s="5">
        <v>2</v>
      </c>
      <c r="B23" s="68" t="s">
        <v>756</v>
      </c>
      <c r="C23" s="19">
        <v>100</v>
      </c>
      <c r="D23" s="19" t="s">
        <v>178</v>
      </c>
      <c r="E23" s="100">
        <v>18.38</v>
      </c>
      <c r="F23" s="67">
        <f>C23*E23</f>
        <v>1838</v>
      </c>
      <c r="G23" s="19">
        <f>'Общий прайс лист'!$C$34</f>
        <v>0</v>
      </c>
      <c r="H23" s="67">
        <f>F23*(100-G23)/100</f>
        <v>1838</v>
      </c>
    </row>
    <row r="24" spans="1:8" x14ac:dyDescent="0.2">
      <c r="A24" s="5">
        <v>3</v>
      </c>
      <c r="B24" s="68" t="s">
        <v>757</v>
      </c>
      <c r="C24" s="19">
        <v>50</v>
      </c>
      <c r="D24" s="19" t="s">
        <v>178</v>
      </c>
      <c r="E24" s="100">
        <v>31.14</v>
      </c>
      <c r="F24" s="67">
        <f>C24*E24</f>
        <v>1557</v>
      </c>
      <c r="G24" s="19">
        <f>'Общий прайс лист'!$C$34</f>
        <v>0</v>
      </c>
      <c r="H24" s="67">
        <f>F24*(100-G24)/100</f>
        <v>1557</v>
      </c>
    </row>
    <row r="26" spans="1:8" ht="15.75" x14ac:dyDescent="0.25">
      <c r="B26" s="80" t="s">
        <v>282</v>
      </c>
    </row>
    <row r="27" spans="1:8" x14ac:dyDescent="0.2">
      <c r="A27" s="197" t="s">
        <v>84</v>
      </c>
      <c r="B27" s="198" t="s">
        <v>0</v>
      </c>
      <c r="C27" s="197" t="s">
        <v>85</v>
      </c>
      <c r="D27" s="198" t="s">
        <v>1</v>
      </c>
      <c r="E27" s="198"/>
      <c r="F27" s="198" t="s">
        <v>2</v>
      </c>
      <c r="G27" s="197" t="s">
        <v>86</v>
      </c>
      <c r="H27" s="197" t="s">
        <v>177</v>
      </c>
    </row>
    <row r="28" spans="1:8" x14ac:dyDescent="0.2">
      <c r="A28" s="198"/>
      <c r="B28" s="198"/>
      <c r="C28" s="198"/>
      <c r="D28" s="198"/>
      <c r="E28" s="198"/>
      <c r="F28" s="198"/>
      <c r="G28" s="198"/>
      <c r="H28" s="198"/>
    </row>
    <row r="29" spans="1:8" x14ac:dyDescent="0.2">
      <c r="A29" s="91">
        <v>1</v>
      </c>
      <c r="B29" s="71" t="s">
        <v>758</v>
      </c>
      <c r="C29" s="92">
        <v>25</v>
      </c>
      <c r="D29" s="92" t="s">
        <v>214</v>
      </c>
      <c r="E29" s="99">
        <v>58.14</v>
      </c>
      <c r="F29" s="20">
        <f>C29*E29</f>
        <v>1453.5</v>
      </c>
      <c r="G29" s="19">
        <f>'Общий прайс лист'!$C$34</f>
        <v>0</v>
      </c>
      <c r="H29" s="20">
        <f>F29*(100-G29)/100</f>
        <v>1453.5</v>
      </c>
    </row>
    <row r="30" spans="1:8" x14ac:dyDescent="0.2">
      <c r="A30" s="91">
        <v>2</v>
      </c>
      <c r="B30" s="71" t="s">
        <v>759</v>
      </c>
      <c r="C30" s="92">
        <v>25</v>
      </c>
      <c r="D30" s="92" t="s">
        <v>214</v>
      </c>
      <c r="E30" s="99">
        <v>34.89</v>
      </c>
      <c r="F30" s="20">
        <f>C30*E30</f>
        <v>872.25</v>
      </c>
      <c r="G30" s="19">
        <f>'Общий прайс лист'!$C$34</f>
        <v>0</v>
      </c>
      <c r="H30" s="20">
        <f>F30*(100-G30)/100</f>
        <v>872.25</v>
      </c>
    </row>
    <row r="32" spans="1:8" ht="15.75" x14ac:dyDescent="0.25">
      <c r="B32" s="80" t="s">
        <v>283</v>
      </c>
    </row>
    <row r="33" spans="1:17" x14ac:dyDescent="0.2">
      <c r="A33" s="197" t="s">
        <v>84</v>
      </c>
      <c r="B33" s="198" t="s">
        <v>0</v>
      </c>
      <c r="C33" s="197" t="s">
        <v>85</v>
      </c>
      <c r="D33" s="198" t="s">
        <v>1</v>
      </c>
      <c r="E33" s="198"/>
      <c r="F33" s="198" t="s">
        <v>2</v>
      </c>
      <c r="G33" s="197" t="s">
        <v>86</v>
      </c>
      <c r="H33" s="197" t="s">
        <v>177</v>
      </c>
    </row>
    <row r="34" spans="1:17" x14ac:dyDescent="0.2">
      <c r="A34" s="198"/>
      <c r="B34" s="198"/>
      <c r="C34" s="198"/>
      <c r="D34" s="198"/>
      <c r="E34" s="198"/>
      <c r="F34" s="198"/>
      <c r="G34" s="198"/>
      <c r="H34" s="198"/>
    </row>
    <row r="35" spans="1:17" x14ac:dyDescent="0.2">
      <c r="A35" s="5">
        <v>1</v>
      </c>
      <c r="B35" s="68" t="s">
        <v>762</v>
      </c>
      <c r="C35" s="19">
        <v>100</v>
      </c>
      <c r="D35" s="19" t="s">
        <v>178</v>
      </c>
      <c r="E35" s="100">
        <v>37.75</v>
      </c>
      <c r="F35" s="19">
        <f>C35*E35</f>
        <v>3775</v>
      </c>
      <c r="G35" s="19">
        <f>'Общий прайс лист'!$C$34</f>
        <v>0</v>
      </c>
      <c r="H35" s="19">
        <f>F35*(100-G35)/100</f>
        <v>3775</v>
      </c>
      <c r="I35" s="128"/>
      <c r="J35" s="128"/>
      <c r="K35" s="128"/>
      <c r="L35" s="128"/>
      <c r="M35" s="128"/>
      <c r="N35" s="128"/>
      <c r="O35" s="128"/>
      <c r="P35" s="128"/>
      <c r="Q35" s="128"/>
    </row>
    <row r="36" spans="1:17" ht="14.25" customHeight="1" x14ac:dyDescent="0.2">
      <c r="A36" s="5">
        <v>2</v>
      </c>
      <c r="B36" s="68" t="s">
        <v>763</v>
      </c>
      <c r="C36" s="19">
        <v>100</v>
      </c>
      <c r="D36" s="19" t="s">
        <v>178</v>
      </c>
      <c r="E36" s="100">
        <v>45.18</v>
      </c>
      <c r="F36" s="19">
        <f>C36*E36</f>
        <v>4518</v>
      </c>
      <c r="G36" s="19">
        <f>'Общий прайс лист'!$C$34</f>
        <v>0</v>
      </c>
      <c r="H36" s="19">
        <f>F36*(100-G36)/100</f>
        <v>4518</v>
      </c>
      <c r="I36" s="128"/>
      <c r="J36" s="128"/>
      <c r="K36" s="128"/>
      <c r="L36" s="128"/>
      <c r="M36" s="128"/>
      <c r="N36" s="128"/>
      <c r="O36" s="128"/>
      <c r="P36" s="128"/>
      <c r="Q36" s="128"/>
    </row>
    <row r="37" spans="1:17" x14ac:dyDescent="0.2">
      <c r="A37" s="5">
        <v>3</v>
      </c>
      <c r="B37" s="68" t="s">
        <v>764</v>
      </c>
      <c r="C37" s="19">
        <v>100</v>
      </c>
      <c r="D37" s="19" t="s">
        <v>178</v>
      </c>
      <c r="E37" s="100">
        <v>37.18</v>
      </c>
      <c r="F37" s="19">
        <f>C37*E37</f>
        <v>3718</v>
      </c>
      <c r="G37" s="19">
        <f>'Общий прайс лист'!$C$34</f>
        <v>0</v>
      </c>
      <c r="H37" s="19">
        <f>F37*(100-G37)/100</f>
        <v>3718</v>
      </c>
      <c r="I37" s="128"/>
      <c r="J37" s="128"/>
      <c r="K37" s="128"/>
      <c r="L37" s="128"/>
      <c r="M37" s="128"/>
      <c r="N37" s="128"/>
      <c r="O37" s="128"/>
      <c r="P37" s="128"/>
      <c r="Q37" s="128"/>
    </row>
    <row r="39" spans="1:17" ht="15.75" x14ac:dyDescent="0.25">
      <c r="B39" s="80" t="s">
        <v>284</v>
      </c>
    </row>
    <row r="40" spans="1:17" x14ac:dyDescent="0.2">
      <c r="A40" s="197" t="s">
        <v>84</v>
      </c>
      <c r="B40" s="198" t="s">
        <v>0</v>
      </c>
      <c r="C40" s="197" t="s">
        <v>85</v>
      </c>
      <c r="D40" s="198" t="s">
        <v>1</v>
      </c>
      <c r="E40" s="198"/>
      <c r="F40" s="198" t="s">
        <v>2</v>
      </c>
      <c r="G40" s="197" t="s">
        <v>86</v>
      </c>
      <c r="H40" s="197" t="s">
        <v>177</v>
      </c>
    </row>
    <row r="41" spans="1:17" x14ac:dyDescent="0.2">
      <c r="A41" s="198"/>
      <c r="B41" s="198"/>
      <c r="C41" s="198"/>
      <c r="D41" s="198"/>
      <c r="E41" s="198"/>
      <c r="F41" s="198"/>
      <c r="G41" s="198"/>
      <c r="H41" s="198"/>
    </row>
    <row r="42" spans="1:17" x14ac:dyDescent="0.2">
      <c r="A42" s="5">
        <v>1</v>
      </c>
      <c r="B42" s="71" t="s">
        <v>761</v>
      </c>
      <c r="C42" s="19">
        <v>100</v>
      </c>
      <c r="D42" s="19" t="s">
        <v>178</v>
      </c>
      <c r="E42" s="100">
        <v>117</v>
      </c>
      <c r="F42" s="67">
        <f>C42*E42</f>
        <v>11700</v>
      </c>
      <c r="G42" s="19">
        <f>'Общий прайс лист'!$C$34</f>
        <v>0</v>
      </c>
      <c r="H42" s="67">
        <f>F42*(100-G42)/100</f>
        <v>11700</v>
      </c>
    </row>
    <row r="43" spans="1:17" x14ac:dyDescent="0.2">
      <c r="A43" s="5">
        <v>2</v>
      </c>
      <c r="B43" s="71" t="s">
        <v>760</v>
      </c>
      <c r="C43" s="19">
        <v>100</v>
      </c>
      <c r="D43" s="19" t="s">
        <v>178</v>
      </c>
      <c r="E43" s="100">
        <v>82.36</v>
      </c>
      <c r="F43" s="67">
        <f>C43*E43</f>
        <v>8236</v>
      </c>
      <c r="G43" s="19">
        <f>'Общий прайс лист'!$C$34</f>
        <v>0</v>
      </c>
      <c r="H43" s="67">
        <f>F43*(100-G43)/100</f>
        <v>8236</v>
      </c>
    </row>
    <row r="45" spans="1:17" ht="15.75" x14ac:dyDescent="0.25">
      <c r="B45" s="80" t="s">
        <v>285</v>
      </c>
    </row>
    <row r="46" spans="1:17" x14ac:dyDescent="0.2">
      <c r="A46" s="197" t="s">
        <v>84</v>
      </c>
      <c r="B46" s="198" t="s">
        <v>0</v>
      </c>
      <c r="C46" s="197" t="s">
        <v>85</v>
      </c>
      <c r="D46" s="198" t="s">
        <v>1</v>
      </c>
      <c r="E46" s="198"/>
      <c r="F46" s="198" t="s">
        <v>2</v>
      </c>
      <c r="G46" s="197" t="s">
        <v>86</v>
      </c>
      <c r="H46" s="197" t="s">
        <v>177</v>
      </c>
    </row>
    <row r="47" spans="1:17" x14ac:dyDescent="0.2">
      <c r="A47" s="198"/>
      <c r="B47" s="198"/>
      <c r="C47" s="198"/>
      <c r="D47" s="198"/>
      <c r="E47" s="198"/>
      <c r="F47" s="198"/>
      <c r="G47" s="198"/>
      <c r="H47" s="198"/>
    </row>
    <row r="48" spans="1:17" x14ac:dyDescent="0.2">
      <c r="A48" s="5">
        <v>1</v>
      </c>
      <c r="B48" s="26" t="s">
        <v>765</v>
      </c>
      <c r="C48" s="19">
        <v>1</v>
      </c>
      <c r="D48" s="19" t="s">
        <v>178</v>
      </c>
      <c r="E48" s="67">
        <v>60.91</v>
      </c>
      <c r="F48" s="67">
        <f t="shared" ref="F48:F68" si="0">C48*E48</f>
        <v>60.91</v>
      </c>
      <c r="G48" s="19">
        <f>'Общий прайс лист'!$C$34</f>
        <v>0</v>
      </c>
      <c r="H48" s="67">
        <f>F48*(100-G48)/100</f>
        <v>60.91</v>
      </c>
    </row>
    <row r="49" spans="1:45" x14ac:dyDescent="0.2">
      <c r="A49" s="5">
        <v>2</v>
      </c>
      <c r="B49" s="26" t="s">
        <v>766</v>
      </c>
      <c r="C49" s="19">
        <v>1</v>
      </c>
      <c r="D49" s="19" t="s">
        <v>178</v>
      </c>
      <c r="E49" s="67">
        <v>82.65</v>
      </c>
      <c r="F49" s="67">
        <f t="shared" si="0"/>
        <v>82.65</v>
      </c>
      <c r="G49" s="19">
        <f>'Общий прайс лист'!$C$34</f>
        <v>0</v>
      </c>
      <c r="H49" s="67">
        <f t="shared" ref="H49:H68" si="1">F49*(100-G49)/100</f>
        <v>82.65</v>
      </c>
    </row>
    <row r="50" spans="1:45" x14ac:dyDescent="0.2">
      <c r="A50" s="5">
        <v>3</v>
      </c>
      <c r="B50" s="26" t="s">
        <v>767</v>
      </c>
      <c r="C50" s="19">
        <v>1</v>
      </c>
      <c r="D50" s="19" t="s">
        <v>178</v>
      </c>
      <c r="E50" s="67">
        <v>60.5</v>
      </c>
      <c r="F50" s="67">
        <f t="shared" si="0"/>
        <v>60.5</v>
      </c>
      <c r="G50" s="19">
        <f>'Общий прайс лист'!$C$34</f>
        <v>0</v>
      </c>
      <c r="H50" s="67">
        <f t="shared" si="1"/>
        <v>60.5</v>
      </c>
    </row>
    <row r="51" spans="1:45" x14ac:dyDescent="0.2">
      <c r="A51" s="5">
        <v>4</v>
      </c>
      <c r="B51" s="26" t="s">
        <v>768</v>
      </c>
      <c r="C51" s="19">
        <v>1</v>
      </c>
      <c r="D51" s="19" t="s">
        <v>178</v>
      </c>
      <c r="E51" s="67">
        <v>102.67</v>
      </c>
      <c r="F51" s="67">
        <f t="shared" si="0"/>
        <v>102.67</v>
      </c>
      <c r="G51" s="19">
        <f>'Общий прайс лист'!$C$34</f>
        <v>0</v>
      </c>
      <c r="H51" s="67">
        <f t="shared" si="1"/>
        <v>102.67</v>
      </c>
    </row>
    <row r="52" spans="1:45" x14ac:dyDescent="0.2">
      <c r="A52" s="5">
        <v>5</v>
      </c>
      <c r="B52" s="26" t="s">
        <v>769</v>
      </c>
      <c r="C52" s="19">
        <v>1</v>
      </c>
      <c r="D52" s="19" t="s">
        <v>178</v>
      </c>
      <c r="E52" s="67">
        <v>108.68</v>
      </c>
      <c r="F52" s="67">
        <f t="shared" si="0"/>
        <v>108.68</v>
      </c>
      <c r="G52" s="19">
        <f>'Общий прайс лист'!$C$34</f>
        <v>0</v>
      </c>
      <c r="H52" s="67">
        <f t="shared" si="1"/>
        <v>108.68</v>
      </c>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row>
    <row r="53" spans="1:45" ht="12.75" customHeight="1" x14ac:dyDescent="0.2">
      <c r="A53" s="5">
        <v>6</v>
      </c>
      <c r="B53" s="26" t="s">
        <v>770</v>
      </c>
      <c r="C53" s="19">
        <v>1</v>
      </c>
      <c r="D53" s="19" t="s">
        <v>178</v>
      </c>
      <c r="E53" s="67">
        <v>117.68</v>
      </c>
      <c r="F53" s="67">
        <f t="shared" si="0"/>
        <v>117.68</v>
      </c>
      <c r="G53" s="19">
        <f>'Общий прайс лист'!$C$34</f>
        <v>0</v>
      </c>
      <c r="H53" s="67">
        <f t="shared" si="1"/>
        <v>117.68</v>
      </c>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row>
    <row r="54" spans="1:45" ht="12.75" customHeight="1" x14ac:dyDescent="0.2">
      <c r="A54" s="5">
        <v>7</v>
      </c>
      <c r="B54" s="26" t="s">
        <v>782</v>
      </c>
      <c r="C54" s="19">
        <v>1</v>
      </c>
      <c r="D54" s="19" t="s">
        <v>178</v>
      </c>
      <c r="E54" s="67">
        <v>191.62</v>
      </c>
      <c r="F54" s="67">
        <f t="shared" si="0"/>
        <v>191.62</v>
      </c>
      <c r="G54" s="19">
        <f>'Общий прайс лист'!$C$34</f>
        <v>0</v>
      </c>
      <c r="H54" s="67">
        <f t="shared" si="1"/>
        <v>191.62</v>
      </c>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row>
    <row r="55" spans="1:45" ht="12.75" customHeight="1" x14ac:dyDescent="0.2">
      <c r="A55" s="5">
        <v>8</v>
      </c>
      <c r="B55" s="26" t="s">
        <v>783</v>
      </c>
      <c r="C55" s="19">
        <v>1</v>
      </c>
      <c r="D55" s="19" t="s">
        <v>178</v>
      </c>
      <c r="E55" s="67">
        <v>161.87</v>
      </c>
      <c r="F55" s="67">
        <f t="shared" si="0"/>
        <v>161.87</v>
      </c>
      <c r="G55" s="19">
        <f>'Общий прайс лист'!$C$34</f>
        <v>0</v>
      </c>
      <c r="H55" s="67">
        <f t="shared" si="1"/>
        <v>161.87</v>
      </c>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row>
    <row r="56" spans="1:45" ht="12.75" customHeight="1" x14ac:dyDescent="0.2">
      <c r="A56" s="5">
        <v>9</v>
      </c>
      <c r="B56" s="26" t="s">
        <v>785</v>
      </c>
      <c r="C56" s="19">
        <v>1</v>
      </c>
      <c r="D56" s="19" t="s">
        <v>178</v>
      </c>
      <c r="E56" s="67">
        <v>188.37</v>
      </c>
      <c r="F56" s="67">
        <f t="shared" si="0"/>
        <v>188.37</v>
      </c>
      <c r="G56" s="19">
        <f>'Общий прайс лист'!$C$34</f>
        <v>0</v>
      </c>
      <c r="H56" s="67">
        <f t="shared" si="1"/>
        <v>188.37</v>
      </c>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row>
    <row r="57" spans="1:45" ht="12.75" customHeight="1" x14ac:dyDescent="0.2">
      <c r="A57" s="5">
        <v>10</v>
      </c>
      <c r="B57" s="26" t="s">
        <v>784</v>
      </c>
      <c r="C57" s="19">
        <v>1</v>
      </c>
      <c r="D57" s="19" t="s">
        <v>178</v>
      </c>
      <c r="E57" s="67">
        <v>171.6</v>
      </c>
      <c r="F57" s="67">
        <f t="shared" si="0"/>
        <v>171.6</v>
      </c>
      <c r="G57" s="19">
        <f>'Общий прайс лист'!$C$34</f>
        <v>0</v>
      </c>
      <c r="H57" s="67">
        <f t="shared" si="1"/>
        <v>171.6</v>
      </c>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row>
    <row r="58" spans="1:45" ht="12.75" customHeight="1" x14ac:dyDescent="0.2">
      <c r="A58" s="5">
        <v>11</v>
      </c>
      <c r="B58" s="26" t="s">
        <v>771</v>
      </c>
      <c r="C58" s="19">
        <v>1</v>
      </c>
      <c r="D58" s="19" t="s">
        <v>178</v>
      </c>
      <c r="E58" s="67">
        <v>171.25</v>
      </c>
      <c r="F58" s="67">
        <f t="shared" si="0"/>
        <v>171.25</v>
      </c>
      <c r="G58" s="19">
        <f>'Общий прайс лист'!$C$34</f>
        <v>0</v>
      </c>
      <c r="H58" s="67">
        <f t="shared" si="1"/>
        <v>171.25</v>
      </c>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row>
    <row r="59" spans="1:45" ht="12.75" customHeight="1" x14ac:dyDescent="0.2">
      <c r="A59" s="5">
        <v>12</v>
      </c>
      <c r="B59" s="26" t="s">
        <v>772</v>
      </c>
      <c r="C59" s="19">
        <v>1</v>
      </c>
      <c r="D59" s="19" t="s">
        <v>178</v>
      </c>
      <c r="E59" s="67">
        <v>314.60000000000002</v>
      </c>
      <c r="F59" s="67">
        <f t="shared" si="0"/>
        <v>314.60000000000002</v>
      </c>
      <c r="G59" s="19">
        <f>'Общий прайс лист'!$C$34</f>
        <v>0</v>
      </c>
      <c r="H59" s="67">
        <f t="shared" si="1"/>
        <v>314.60000000000002</v>
      </c>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row>
    <row r="60" spans="1:45" ht="12.75" customHeight="1" x14ac:dyDescent="0.2">
      <c r="A60" s="5">
        <v>13</v>
      </c>
      <c r="B60" s="26" t="s">
        <v>773</v>
      </c>
      <c r="C60" s="19">
        <v>1</v>
      </c>
      <c r="D60" s="19" t="s">
        <v>178</v>
      </c>
      <c r="E60" s="67">
        <v>253.11</v>
      </c>
      <c r="F60" s="67">
        <f t="shared" si="0"/>
        <v>253.11</v>
      </c>
      <c r="G60" s="19">
        <f>'Общий прайс лист'!$C$34</f>
        <v>0</v>
      </c>
      <c r="H60" s="67">
        <f t="shared" si="1"/>
        <v>253.11</v>
      </c>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row>
    <row r="61" spans="1:45" ht="12.75" customHeight="1" x14ac:dyDescent="0.2">
      <c r="A61" s="5">
        <v>14</v>
      </c>
      <c r="B61" s="26" t="s">
        <v>774</v>
      </c>
      <c r="C61" s="19">
        <v>1</v>
      </c>
      <c r="D61" s="19" t="s">
        <v>178</v>
      </c>
      <c r="E61" s="67">
        <v>326.04000000000002</v>
      </c>
      <c r="F61" s="67">
        <f t="shared" si="0"/>
        <v>326.04000000000002</v>
      </c>
      <c r="G61" s="19">
        <f>'Общий прайс лист'!$C$34</f>
        <v>0</v>
      </c>
      <c r="H61" s="67">
        <f t="shared" si="1"/>
        <v>326.04000000000002</v>
      </c>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row>
    <row r="62" spans="1:45" ht="12.75" customHeight="1" x14ac:dyDescent="0.2">
      <c r="A62" s="5">
        <v>15</v>
      </c>
      <c r="B62" s="26" t="s">
        <v>775</v>
      </c>
      <c r="C62" s="19">
        <v>1</v>
      </c>
      <c r="D62" s="19" t="s">
        <v>178</v>
      </c>
      <c r="E62" s="67">
        <v>447.59</v>
      </c>
      <c r="F62" s="67">
        <f t="shared" si="0"/>
        <v>447.59</v>
      </c>
      <c r="G62" s="19">
        <f>'Общий прайс лист'!$C$34</f>
        <v>0</v>
      </c>
      <c r="H62" s="67">
        <f t="shared" si="1"/>
        <v>447.59</v>
      </c>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row>
    <row r="63" spans="1:45" ht="12.75" customHeight="1" x14ac:dyDescent="0.2">
      <c r="A63" s="5">
        <v>16</v>
      </c>
      <c r="B63" s="26" t="s">
        <v>776</v>
      </c>
      <c r="C63" s="19">
        <v>1</v>
      </c>
      <c r="D63" s="19" t="s">
        <v>178</v>
      </c>
      <c r="E63" s="67">
        <v>540.79999999999995</v>
      </c>
      <c r="F63" s="67">
        <f t="shared" si="0"/>
        <v>540.79999999999995</v>
      </c>
      <c r="G63" s="19">
        <f>'Общий прайс лист'!$C$34</f>
        <v>0</v>
      </c>
      <c r="H63" s="67">
        <f t="shared" si="1"/>
        <v>540.79999999999995</v>
      </c>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row>
    <row r="64" spans="1:45" ht="12.75" customHeight="1" x14ac:dyDescent="0.2">
      <c r="A64" s="5">
        <v>17</v>
      </c>
      <c r="B64" s="26" t="s">
        <v>777</v>
      </c>
      <c r="C64" s="19">
        <v>1</v>
      </c>
      <c r="D64" s="19" t="s">
        <v>178</v>
      </c>
      <c r="E64" s="67">
        <v>460.46</v>
      </c>
      <c r="F64" s="67">
        <f t="shared" si="0"/>
        <v>460.46</v>
      </c>
      <c r="G64" s="19">
        <f>'Общий прайс лист'!$C$34</f>
        <v>0</v>
      </c>
      <c r="H64" s="67">
        <f t="shared" si="1"/>
        <v>460.46</v>
      </c>
      <c r="J64" s="23"/>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row>
    <row r="65" spans="1:45" s="128" customFormat="1" ht="12.75" customHeight="1" x14ac:dyDescent="0.2">
      <c r="A65" s="5">
        <v>18</v>
      </c>
      <c r="B65" s="26" t="s">
        <v>778</v>
      </c>
      <c r="C65" s="19">
        <v>1</v>
      </c>
      <c r="D65" s="19" t="s">
        <v>178</v>
      </c>
      <c r="E65" s="67">
        <v>657.8</v>
      </c>
      <c r="F65" s="67">
        <f t="shared" si="0"/>
        <v>657.8</v>
      </c>
      <c r="G65" s="19">
        <f>'Общий прайс лист'!$C$34</f>
        <v>0</v>
      </c>
      <c r="H65" s="67">
        <f t="shared" si="1"/>
        <v>657.8</v>
      </c>
      <c r="J65" s="23"/>
    </row>
    <row r="66" spans="1:45" s="128" customFormat="1" ht="12.75" customHeight="1" x14ac:dyDescent="0.2">
      <c r="A66" s="5">
        <v>19</v>
      </c>
      <c r="B66" s="26" t="s">
        <v>779</v>
      </c>
      <c r="C66" s="19">
        <v>1</v>
      </c>
      <c r="D66" s="19" t="s">
        <v>178</v>
      </c>
      <c r="E66" s="67">
        <v>600.6</v>
      </c>
      <c r="F66" s="67">
        <f t="shared" si="0"/>
        <v>600.6</v>
      </c>
      <c r="G66" s="19">
        <f>'Общий прайс лист'!$C$34</f>
        <v>0</v>
      </c>
      <c r="H66" s="67">
        <f t="shared" si="1"/>
        <v>600.6</v>
      </c>
      <c r="J66" s="23"/>
    </row>
    <row r="67" spans="1:45" s="128" customFormat="1" ht="12.75" customHeight="1" x14ac:dyDescent="0.2">
      <c r="A67" s="5">
        <v>20</v>
      </c>
      <c r="B67" s="26" t="s">
        <v>780</v>
      </c>
      <c r="C67" s="19">
        <v>1</v>
      </c>
      <c r="D67" s="19" t="s">
        <v>178</v>
      </c>
      <c r="E67" s="67">
        <v>700.7</v>
      </c>
      <c r="F67" s="67">
        <f t="shared" si="0"/>
        <v>700.7</v>
      </c>
      <c r="G67" s="19">
        <f>'Общий прайс лист'!$C$34</f>
        <v>0</v>
      </c>
      <c r="H67" s="67">
        <f t="shared" si="1"/>
        <v>700.7</v>
      </c>
      <c r="J67" s="23"/>
    </row>
    <row r="68" spans="1:45" ht="12.75" customHeight="1" x14ac:dyDescent="0.2">
      <c r="A68" s="5">
        <v>21</v>
      </c>
      <c r="B68" s="26" t="s">
        <v>781</v>
      </c>
      <c r="C68" s="19">
        <v>1</v>
      </c>
      <c r="D68" s="19" t="s">
        <v>178</v>
      </c>
      <c r="E68" s="67">
        <v>1638</v>
      </c>
      <c r="F68" s="67">
        <f t="shared" si="0"/>
        <v>1638</v>
      </c>
      <c r="G68" s="19">
        <f>'Общий прайс лист'!$C$34</f>
        <v>0</v>
      </c>
      <c r="H68" s="67">
        <f t="shared" si="1"/>
        <v>1638</v>
      </c>
      <c r="J68" s="23"/>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row>
    <row r="69" spans="1:45" ht="12.75" customHeight="1" x14ac:dyDescent="0.2">
      <c r="H69" s="67"/>
      <c r="J69" s="23"/>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row>
    <row r="70" spans="1:45" ht="15.75" customHeight="1" x14ac:dyDescent="0.25">
      <c r="B70" s="80" t="s">
        <v>286</v>
      </c>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row>
    <row r="71" spans="1:45" ht="12.75" customHeight="1" x14ac:dyDescent="0.2">
      <c r="A71" s="197" t="s">
        <v>84</v>
      </c>
      <c r="B71" s="198" t="s">
        <v>0</v>
      </c>
      <c r="C71" s="197" t="s">
        <v>85</v>
      </c>
      <c r="D71" s="198" t="s">
        <v>1</v>
      </c>
      <c r="E71" s="198"/>
      <c r="F71" s="198" t="s">
        <v>2</v>
      </c>
      <c r="G71" s="197" t="s">
        <v>86</v>
      </c>
      <c r="H71" s="197" t="s">
        <v>177</v>
      </c>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row>
    <row r="72" spans="1:45" ht="12.75" customHeight="1" x14ac:dyDescent="0.2">
      <c r="A72" s="198"/>
      <c r="B72" s="198"/>
      <c r="C72" s="198"/>
      <c r="D72" s="198"/>
      <c r="E72" s="198"/>
      <c r="F72" s="198"/>
      <c r="G72" s="198"/>
      <c r="H72" s="19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row>
    <row r="73" spans="1:45" ht="12.75" customHeight="1" x14ac:dyDescent="0.2">
      <c r="A73" s="5">
        <v>1</v>
      </c>
      <c r="B73" s="68" t="s">
        <v>786</v>
      </c>
      <c r="C73" s="19">
        <v>1</v>
      </c>
      <c r="D73" s="19" t="s">
        <v>178</v>
      </c>
      <c r="E73" s="67">
        <v>95.81</v>
      </c>
      <c r="F73" s="67">
        <f>C73*E73</f>
        <v>95.81</v>
      </c>
      <c r="G73" s="19">
        <f>'Общий прайс лист'!$C$34</f>
        <v>0</v>
      </c>
      <c r="H73" s="67">
        <f>F73*(100-G73)/100</f>
        <v>95.81</v>
      </c>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row>
    <row r="74" spans="1:45" ht="12.75" customHeight="1" x14ac:dyDescent="0.2">
      <c r="A74" s="5">
        <v>2</v>
      </c>
      <c r="B74" s="68" t="s">
        <v>787</v>
      </c>
      <c r="C74" s="19">
        <v>1</v>
      </c>
      <c r="D74" s="19" t="s">
        <v>178</v>
      </c>
      <c r="E74" s="67">
        <v>171.6</v>
      </c>
      <c r="F74" s="67">
        <f>C74*E74</f>
        <v>171.6</v>
      </c>
      <c r="G74" s="19">
        <f>'Общий прайс лист'!$C$34</f>
        <v>0</v>
      </c>
      <c r="H74" s="67">
        <f>F74*(100-G74)/100</f>
        <v>171.6</v>
      </c>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row>
    <row r="75" spans="1:45" ht="12.75" customHeight="1" x14ac:dyDescent="0.2">
      <c r="A75" s="5">
        <v>3</v>
      </c>
      <c r="B75" s="68" t="s">
        <v>788</v>
      </c>
      <c r="C75" s="19">
        <v>1</v>
      </c>
      <c r="D75" s="19" t="s">
        <v>178</v>
      </c>
      <c r="E75" s="67">
        <v>203.77</v>
      </c>
      <c r="F75" s="67">
        <f>C75*E75</f>
        <v>203.77</v>
      </c>
      <c r="G75" s="19">
        <f>'Общий прайс лист'!$C$34</f>
        <v>0</v>
      </c>
      <c r="H75" s="67">
        <f>F75*(100-G75)/100</f>
        <v>203.77</v>
      </c>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row>
    <row r="76" spans="1:45" x14ac:dyDescent="0.2">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row>
    <row r="77" spans="1:45" ht="15.75" x14ac:dyDescent="0.25">
      <c r="B77" s="80" t="s">
        <v>287</v>
      </c>
    </row>
    <row r="78" spans="1:45" x14ac:dyDescent="0.2">
      <c r="A78" s="197" t="s">
        <v>84</v>
      </c>
      <c r="B78" s="198" t="s">
        <v>0</v>
      </c>
      <c r="C78" s="197" t="s">
        <v>85</v>
      </c>
      <c r="D78" s="198" t="s">
        <v>1</v>
      </c>
      <c r="E78" s="198"/>
      <c r="F78" s="198" t="s">
        <v>2</v>
      </c>
      <c r="G78" s="197" t="s">
        <v>86</v>
      </c>
      <c r="H78" s="197" t="s">
        <v>177</v>
      </c>
    </row>
    <row r="79" spans="1:45" x14ac:dyDescent="0.2">
      <c r="A79" s="198"/>
      <c r="B79" s="198"/>
      <c r="C79" s="198"/>
      <c r="D79" s="198"/>
      <c r="E79" s="198"/>
      <c r="F79" s="198"/>
      <c r="G79" s="198"/>
      <c r="H79" s="198"/>
    </row>
    <row r="80" spans="1:45" x14ac:dyDescent="0.2">
      <c r="A80" s="5">
        <v>1</v>
      </c>
      <c r="B80" s="68" t="s">
        <v>789</v>
      </c>
      <c r="C80" s="19">
        <v>1</v>
      </c>
      <c r="D80" s="19" t="s">
        <v>178</v>
      </c>
      <c r="E80" s="100">
        <v>6149</v>
      </c>
      <c r="F80" s="67">
        <f>C80*E80</f>
        <v>6149</v>
      </c>
      <c r="G80" s="19">
        <f>'Общий прайс лист'!$C$34</f>
        <v>0</v>
      </c>
      <c r="H80" s="67">
        <f>F80*(100-G80)/100</f>
        <v>6149</v>
      </c>
    </row>
    <row r="81" spans="1:8" x14ac:dyDescent="0.2">
      <c r="A81" s="5">
        <v>2</v>
      </c>
      <c r="B81" s="68" t="s">
        <v>790</v>
      </c>
      <c r="C81" s="19">
        <v>1</v>
      </c>
      <c r="D81" s="19" t="s">
        <v>178</v>
      </c>
      <c r="E81" s="100">
        <v>6370</v>
      </c>
      <c r="F81" s="67">
        <f>C81*E81</f>
        <v>6370</v>
      </c>
      <c r="G81" s="19">
        <f>'Общий прайс лист'!$C$34</f>
        <v>0</v>
      </c>
      <c r="H81" s="67">
        <f>F81*(100-G81)/100</f>
        <v>6370</v>
      </c>
    </row>
    <row r="82" spans="1:8" x14ac:dyDescent="0.2">
      <c r="A82" s="5">
        <v>3</v>
      </c>
      <c r="B82" s="68" t="s">
        <v>791</v>
      </c>
      <c r="C82" s="19">
        <v>1</v>
      </c>
      <c r="D82" s="19" t="s">
        <v>178</v>
      </c>
      <c r="E82" s="100">
        <v>7436</v>
      </c>
      <c r="F82" s="67">
        <f>C82*E82</f>
        <v>7436</v>
      </c>
      <c r="G82" s="19">
        <f>'Общий прайс лист'!$C$34</f>
        <v>0</v>
      </c>
      <c r="H82" s="67">
        <f>F82*(100-G82)/100</f>
        <v>7436</v>
      </c>
    </row>
    <row r="84" spans="1:8" ht="15" x14ac:dyDescent="0.2">
      <c r="B84" s="15" t="s">
        <v>588</v>
      </c>
      <c r="C84" s="128"/>
    </row>
    <row r="85" spans="1:8" ht="15" x14ac:dyDescent="0.2">
      <c r="B85" s="15"/>
      <c r="C85" s="128"/>
    </row>
    <row r="86" spans="1:8" ht="15" x14ac:dyDescent="0.2">
      <c r="B86" s="15" t="s">
        <v>249</v>
      </c>
      <c r="C86" s="86">
        <f>'Общий прайс лист'!$B$3</f>
        <v>45404</v>
      </c>
    </row>
    <row r="87" spans="1:8" ht="15" x14ac:dyDescent="0.25">
      <c r="B87" s="16"/>
      <c r="C87" s="128"/>
    </row>
    <row r="88" spans="1:8" ht="15" x14ac:dyDescent="0.25">
      <c r="B88" s="16" t="s">
        <v>179</v>
      </c>
      <c r="C88" s="128"/>
    </row>
  </sheetData>
  <mergeCells count="66">
    <mergeCell ref="A78:A79"/>
    <mergeCell ref="B78:B79"/>
    <mergeCell ref="C78:C79"/>
    <mergeCell ref="D78:E79"/>
    <mergeCell ref="H46:H47"/>
    <mergeCell ref="A46:A47"/>
    <mergeCell ref="B46:B47"/>
    <mergeCell ref="C46:C47"/>
    <mergeCell ref="D46:E47"/>
    <mergeCell ref="F46:F47"/>
    <mergeCell ref="G46:G47"/>
    <mergeCell ref="F78:F79"/>
    <mergeCell ref="H78:H79"/>
    <mergeCell ref="G78:G79"/>
    <mergeCell ref="A27:A28"/>
    <mergeCell ref="A33:A34"/>
    <mergeCell ref="B33:B34"/>
    <mergeCell ref="C33:C34"/>
    <mergeCell ref="D33:E34"/>
    <mergeCell ref="B27:B28"/>
    <mergeCell ref="C27:C28"/>
    <mergeCell ref="D27:E28"/>
    <mergeCell ref="G40:G41"/>
    <mergeCell ref="F33:F34"/>
    <mergeCell ref="A40:A41"/>
    <mergeCell ref="B40:B41"/>
    <mergeCell ref="C40:C41"/>
    <mergeCell ref="D40:E41"/>
    <mergeCell ref="F40:F41"/>
    <mergeCell ref="F27:F28"/>
    <mergeCell ref="G27:G28"/>
    <mergeCell ref="H27:H28"/>
    <mergeCell ref="G33:G34"/>
    <mergeCell ref="H33:H34"/>
    <mergeCell ref="A1:H1"/>
    <mergeCell ref="H20:H21"/>
    <mergeCell ref="A71:A72"/>
    <mergeCell ref="B71:B72"/>
    <mergeCell ref="C71:C72"/>
    <mergeCell ref="D71:E72"/>
    <mergeCell ref="F71:F72"/>
    <mergeCell ref="G71:G72"/>
    <mergeCell ref="H71:H72"/>
    <mergeCell ref="A20:A21"/>
    <mergeCell ref="B20:B21"/>
    <mergeCell ref="C20:C21"/>
    <mergeCell ref="D20:E21"/>
    <mergeCell ref="F20:F21"/>
    <mergeCell ref="G20:G21"/>
    <mergeCell ref="H40:H41"/>
    <mergeCell ref="A3:C3"/>
    <mergeCell ref="A5:H5"/>
    <mergeCell ref="H8:H9"/>
    <mergeCell ref="A14:A15"/>
    <mergeCell ref="B14:B15"/>
    <mergeCell ref="C14:C15"/>
    <mergeCell ref="D14:E15"/>
    <mergeCell ref="F14:F15"/>
    <mergeCell ref="G14:G15"/>
    <mergeCell ref="H14:H15"/>
    <mergeCell ref="A8:A9"/>
    <mergeCell ref="B8:B9"/>
    <mergeCell ref="C8:C9"/>
    <mergeCell ref="D8:E9"/>
    <mergeCell ref="F8:F9"/>
    <mergeCell ref="G8:G9"/>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2"/>
  <sheetViews>
    <sheetView topLeftCell="A55" zoomScaleNormal="100" workbookViewId="0">
      <selection activeCell="D68" sqref="D68:D95"/>
    </sheetView>
  </sheetViews>
  <sheetFormatPr defaultRowHeight="12.75" x14ac:dyDescent="0.2"/>
  <cols>
    <col min="1" max="1" width="6.7109375" customWidth="1"/>
    <col min="2" max="2" width="52.140625" customWidth="1"/>
    <col min="3" max="3" width="11.7109375" customWidth="1"/>
    <col min="4" max="4" width="10.28515625" customWidth="1"/>
    <col min="5" max="5" width="11.7109375" customWidth="1"/>
    <col min="6" max="6" width="14.42578125" customWidth="1"/>
  </cols>
  <sheetData>
    <row r="1" spans="1:6" ht="27" customHeight="1" x14ac:dyDescent="0.3">
      <c r="A1" s="194" t="s">
        <v>209</v>
      </c>
      <c r="B1" s="194"/>
      <c r="C1" s="194"/>
      <c r="D1" s="194"/>
      <c r="E1" s="194"/>
      <c r="F1" s="194"/>
    </row>
    <row r="2" spans="1:6" s="128" customFormat="1" ht="12.75" customHeight="1" x14ac:dyDescent="0.3">
      <c r="A2" s="146"/>
      <c r="B2" s="146"/>
      <c r="C2" s="146"/>
      <c r="D2" s="146"/>
      <c r="E2" s="146"/>
      <c r="F2" s="146"/>
    </row>
    <row r="3" spans="1:6" ht="21.75" customHeight="1" x14ac:dyDescent="0.3">
      <c r="A3" s="196" t="s">
        <v>250</v>
      </c>
      <c r="B3" s="196"/>
      <c r="C3" s="196"/>
      <c r="D3" s="116"/>
      <c r="E3" s="116"/>
      <c r="F3" s="116"/>
    </row>
    <row r="4" spans="1:6" s="128" customFormat="1" ht="12.75" customHeight="1" x14ac:dyDescent="0.3">
      <c r="A4" s="147"/>
      <c r="B4" s="147"/>
      <c r="C4" s="147"/>
      <c r="D4" s="146"/>
      <c r="E4" s="146"/>
      <c r="F4" s="146"/>
    </row>
    <row r="5" spans="1:6" s="128" customFormat="1" ht="94.5" customHeight="1" x14ac:dyDescent="0.2">
      <c r="A5" s="199" t="s">
        <v>1675</v>
      </c>
      <c r="B5" s="200"/>
      <c r="C5" s="200"/>
      <c r="D5" s="200"/>
      <c r="E5" s="200"/>
      <c r="F5" s="200"/>
    </row>
    <row r="6" spans="1:6" s="128" customFormat="1" ht="12.75" customHeight="1" x14ac:dyDescent="0.3">
      <c r="A6" s="121"/>
      <c r="B6" s="146"/>
      <c r="C6" s="146"/>
      <c r="D6" s="146"/>
      <c r="E6" s="146"/>
      <c r="F6" s="146"/>
    </row>
    <row r="7" spans="1:6" ht="12.75" customHeight="1" x14ac:dyDescent="0.2">
      <c r="A7" s="197" t="s">
        <v>84</v>
      </c>
      <c r="B7" s="198" t="s">
        <v>0</v>
      </c>
      <c r="C7" s="197" t="s">
        <v>85</v>
      </c>
      <c r="D7" s="198" t="s">
        <v>1</v>
      </c>
      <c r="E7" s="197" t="s">
        <v>86</v>
      </c>
      <c r="F7" s="197" t="s">
        <v>177</v>
      </c>
    </row>
    <row r="8" spans="1:6" x14ac:dyDescent="0.2">
      <c r="A8" s="198"/>
      <c r="B8" s="198"/>
      <c r="C8" s="198"/>
      <c r="D8" s="198"/>
      <c r="E8" s="198"/>
      <c r="F8" s="197"/>
    </row>
    <row r="9" spans="1:6" x14ac:dyDescent="0.2">
      <c r="A9" s="201" t="s">
        <v>834</v>
      </c>
      <c r="B9" s="202"/>
      <c r="C9" s="202"/>
      <c r="D9" s="202"/>
      <c r="E9" s="202"/>
      <c r="F9" s="202"/>
    </row>
    <row r="10" spans="1:6" ht="12.75" customHeight="1" x14ac:dyDescent="0.2">
      <c r="A10" s="21">
        <v>1</v>
      </c>
      <c r="B10" s="22" t="s">
        <v>909</v>
      </c>
      <c r="C10" s="56" t="s">
        <v>190</v>
      </c>
      <c r="D10" s="18">
        <v>697.06</v>
      </c>
      <c r="E10" s="57">
        <f>'Общий прайс лист'!$C$7</f>
        <v>0</v>
      </c>
      <c r="F10" s="101">
        <f>D10*(100-E10)/100</f>
        <v>697.06</v>
      </c>
    </row>
    <row r="11" spans="1:6" ht="12.75" customHeight="1" x14ac:dyDescent="0.2">
      <c r="A11" s="21">
        <v>2</v>
      </c>
      <c r="B11" s="22" t="s">
        <v>910</v>
      </c>
      <c r="C11" s="56" t="s">
        <v>190</v>
      </c>
      <c r="D11" s="18">
        <v>860.35</v>
      </c>
      <c r="E11" s="57">
        <f>'Общий прайс лист'!$C$7</f>
        <v>0</v>
      </c>
      <c r="F11" s="101">
        <f t="shared" ref="F11:F39" si="0">D11*(100-E11)/100</f>
        <v>860.35</v>
      </c>
    </row>
    <row r="12" spans="1:6" ht="12.75" customHeight="1" x14ac:dyDescent="0.2">
      <c r="A12" s="21">
        <v>3</v>
      </c>
      <c r="B12" s="22" t="s">
        <v>911</v>
      </c>
      <c r="C12" s="56" t="s">
        <v>190</v>
      </c>
      <c r="D12" s="18">
        <v>1033.25</v>
      </c>
      <c r="E12" s="57">
        <f>'Общий прайс лист'!$C$7</f>
        <v>0</v>
      </c>
      <c r="F12" s="101">
        <f t="shared" si="0"/>
        <v>1033.25</v>
      </c>
    </row>
    <row r="13" spans="1:6" ht="12.75" customHeight="1" x14ac:dyDescent="0.2">
      <c r="A13" s="21">
        <v>4</v>
      </c>
      <c r="B13" s="22" t="s">
        <v>912</v>
      </c>
      <c r="C13" s="56" t="s">
        <v>190</v>
      </c>
      <c r="D13" s="55">
        <v>1215.79</v>
      </c>
      <c r="E13" s="57">
        <f>'Общий прайс лист'!$C$7</f>
        <v>0</v>
      </c>
      <c r="F13" s="101">
        <f t="shared" si="0"/>
        <v>1215.79</v>
      </c>
    </row>
    <row r="14" spans="1:6" ht="12.75" customHeight="1" x14ac:dyDescent="0.2">
      <c r="A14" s="21">
        <v>5</v>
      </c>
      <c r="B14" s="22" t="s">
        <v>913</v>
      </c>
      <c r="C14" s="56" t="s">
        <v>190</v>
      </c>
      <c r="D14" s="55">
        <v>1407.94</v>
      </c>
      <c r="E14" s="57">
        <f>'Общий прайс лист'!$C$7</f>
        <v>0</v>
      </c>
      <c r="F14" s="101">
        <f t="shared" si="0"/>
        <v>1407.94</v>
      </c>
    </row>
    <row r="15" spans="1:6" ht="12.75" customHeight="1" x14ac:dyDescent="0.2">
      <c r="A15" s="21">
        <v>6</v>
      </c>
      <c r="B15" s="22" t="s">
        <v>914</v>
      </c>
      <c r="C15" s="56" t="s">
        <v>190</v>
      </c>
      <c r="D15" s="55">
        <v>1609.72</v>
      </c>
      <c r="E15" s="57">
        <f>'Общий прайс лист'!$C$7</f>
        <v>0</v>
      </c>
      <c r="F15" s="101">
        <f t="shared" si="0"/>
        <v>1609.72</v>
      </c>
    </row>
    <row r="16" spans="1:6" ht="12.75" customHeight="1" x14ac:dyDescent="0.2">
      <c r="A16" s="21">
        <v>7</v>
      </c>
      <c r="B16" s="22" t="s">
        <v>915</v>
      </c>
      <c r="C16" s="56" t="s">
        <v>190</v>
      </c>
      <c r="D16" s="55">
        <v>1465.69</v>
      </c>
      <c r="E16" s="57">
        <f>'Общий прайс лист'!$C$7</f>
        <v>0</v>
      </c>
      <c r="F16" s="101">
        <f t="shared" si="0"/>
        <v>1465.69</v>
      </c>
    </row>
    <row r="17" spans="1:6" ht="12.75" customHeight="1" x14ac:dyDescent="0.2">
      <c r="A17" s="21">
        <v>8</v>
      </c>
      <c r="B17" s="22" t="s">
        <v>916</v>
      </c>
      <c r="C17" s="56" t="s">
        <v>190</v>
      </c>
      <c r="D17" s="55">
        <v>1821.13</v>
      </c>
      <c r="E17" s="57">
        <f>'Общий прайс лист'!$C$7</f>
        <v>0</v>
      </c>
      <c r="F17" s="101">
        <f t="shared" si="0"/>
        <v>1821.13</v>
      </c>
    </row>
    <row r="18" spans="1:6" ht="12.75" customHeight="1" x14ac:dyDescent="0.2">
      <c r="A18" s="21">
        <v>9</v>
      </c>
      <c r="B18" s="22" t="s">
        <v>917</v>
      </c>
      <c r="C18" s="56" t="s">
        <v>190</v>
      </c>
      <c r="D18" s="55">
        <v>2042.16</v>
      </c>
      <c r="E18" s="57">
        <f>'Общий прайс лист'!$C$7</f>
        <v>0</v>
      </c>
      <c r="F18" s="101">
        <f t="shared" si="0"/>
        <v>2042.16</v>
      </c>
    </row>
    <row r="19" spans="1:6" ht="12.75" customHeight="1" x14ac:dyDescent="0.2">
      <c r="A19" s="21">
        <v>10</v>
      </c>
      <c r="B19" s="22" t="s">
        <v>919</v>
      </c>
      <c r="C19" s="56" t="s">
        <v>190</v>
      </c>
      <c r="D19" s="55">
        <v>1941.08</v>
      </c>
      <c r="E19" s="57">
        <f>'Общий прайс лист'!$C$7</f>
        <v>0</v>
      </c>
      <c r="F19" s="101">
        <f t="shared" si="0"/>
        <v>1941.08</v>
      </c>
    </row>
    <row r="20" spans="1:6" ht="12.75" customHeight="1" x14ac:dyDescent="0.2">
      <c r="A20" s="21">
        <v>11</v>
      </c>
      <c r="B20" s="22" t="s">
        <v>920</v>
      </c>
      <c r="C20" s="56" t="s">
        <v>190</v>
      </c>
      <c r="D20" s="55">
        <v>2051.1999999999998</v>
      </c>
      <c r="E20" s="57">
        <f>'Общий прайс лист'!$C$7</f>
        <v>0</v>
      </c>
      <c r="F20" s="101">
        <f t="shared" si="0"/>
        <v>2051.1999999999998</v>
      </c>
    </row>
    <row r="21" spans="1:6" ht="12.75" customHeight="1" x14ac:dyDescent="0.2">
      <c r="A21" s="21">
        <v>12</v>
      </c>
      <c r="B21" s="22" t="s">
        <v>921</v>
      </c>
      <c r="C21" s="56" t="s">
        <v>190</v>
      </c>
      <c r="D21" s="55">
        <v>2161.3200000000002</v>
      </c>
      <c r="E21" s="57">
        <f>'Общий прайс лист'!$C$7</f>
        <v>0</v>
      </c>
      <c r="F21" s="101">
        <f>D21*(100-E21)/100</f>
        <v>2161.3200000000002</v>
      </c>
    </row>
    <row r="22" spans="1:6" ht="12.75" customHeight="1" x14ac:dyDescent="0.2">
      <c r="A22" s="21">
        <v>13</v>
      </c>
      <c r="B22" s="22" t="s">
        <v>922</v>
      </c>
      <c r="C22" s="56" t="s">
        <v>190</v>
      </c>
      <c r="D22" s="58">
        <v>2601.81</v>
      </c>
      <c r="E22" s="57">
        <f>'Общий прайс лист'!$C$7</f>
        <v>0</v>
      </c>
      <c r="F22" s="101">
        <f t="shared" si="0"/>
        <v>2601.81</v>
      </c>
    </row>
    <row r="23" spans="1:6" ht="12.75" customHeight="1" x14ac:dyDescent="0.2">
      <c r="A23" s="21">
        <v>14</v>
      </c>
      <c r="B23" s="22" t="s">
        <v>923</v>
      </c>
      <c r="C23" s="56" t="s">
        <v>190</v>
      </c>
      <c r="D23" s="58">
        <v>2551.85</v>
      </c>
      <c r="E23" s="57">
        <f>'Общий прайс лист'!$C$7</f>
        <v>0</v>
      </c>
      <c r="F23" s="101">
        <f t="shared" si="0"/>
        <v>2551.85</v>
      </c>
    </row>
    <row r="24" spans="1:6" ht="12.75" customHeight="1" x14ac:dyDescent="0.2">
      <c r="A24" s="21">
        <v>15</v>
      </c>
      <c r="B24" s="22" t="s">
        <v>924</v>
      </c>
      <c r="C24" s="56" t="s">
        <v>190</v>
      </c>
      <c r="D24" s="58">
        <v>2495.5500000000002</v>
      </c>
      <c r="E24" s="57">
        <f>'Общий прайс лист'!$C$7</f>
        <v>0</v>
      </c>
      <c r="F24" s="101">
        <f t="shared" si="0"/>
        <v>2495.5500000000002</v>
      </c>
    </row>
    <row r="25" spans="1:6" ht="12.75" customHeight="1" x14ac:dyDescent="0.2">
      <c r="A25" s="21">
        <v>16</v>
      </c>
      <c r="B25" s="22" t="s">
        <v>925</v>
      </c>
      <c r="C25" s="56" t="s">
        <v>190</v>
      </c>
      <c r="D25" s="58">
        <v>2612</v>
      </c>
      <c r="E25" s="57">
        <f>'Общий прайс лист'!$C$7</f>
        <v>0</v>
      </c>
      <c r="F25" s="101">
        <f t="shared" si="0"/>
        <v>2612</v>
      </c>
    </row>
    <row r="26" spans="1:6" ht="12.75" customHeight="1" x14ac:dyDescent="0.2">
      <c r="A26" s="21">
        <v>17</v>
      </c>
      <c r="B26" s="22" t="s">
        <v>926</v>
      </c>
      <c r="C26" s="56" t="s">
        <v>190</v>
      </c>
      <c r="D26" s="58">
        <v>3194.27</v>
      </c>
      <c r="E26" s="57">
        <f>'Общий прайс лист'!$C$7</f>
        <v>0</v>
      </c>
      <c r="F26" s="101">
        <f t="shared" si="0"/>
        <v>3194.27</v>
      </c>
    </row>
    <row r="27" spans="1:6" ht="12.75" customHeight="1" x14ac:dyDescent="0.2">
      <c r="A27" s="21">
        <v>18</v>
      </c>
      <c r="B27" s="22" t="s">
        <v>927</v>
      </c>
      <c r="C27" s="56" t="s">
        <v>190</v>
      </c>
      <c r="D27" s="58">
        <v>3509.5</v>
      </c>
      <c r="E27" s="57">
        <f>'Общий прайс лист'!$C$7</f>
        <v>0</v>
      </c>
      <c r="F27" s="101">
        <f t="shared" si="0"/>
        <v>3509.5</v>
      </c>
    </row>
    <row r="28" spans="1:6" ht="12.75" customHeight="1" x14ac:dyDescent="0.2">
      <c r="A28" s="21">
        <v>19</v>
      </c>
      <c r="B28" s="22" t="s">
        <v>928</v>
      </c>
      <c r="C28" s="56" t="s">
        <v>190</v>
      </c>
      <c r="D28" s="58">
        <v>3630.83</v>
      </c>
      <c r="E28" s="57">
        <f>'Общий прайс лист'!$C$7</f>
        <v>0</v>
      </c>
      <c r="F28" s="101">
        <f t="shared" si="0"/>
        <v>3630.83</v>
      </c>
    </row>
    <row r="29" spans="1:6" ht="12.75" customHeight="1" x14ac:dyDescent="0.2">
      <c r="A29" s="21">
        <v>20</v>
      </c>
      <c r="B29" s="22" t="s">
        <v>929</v>
      </c>
      <c r="C29" s="56" t="s">
        <v>190</v>
      </c>
      <c r="D29" s="58">
        <v>4503.76</v>
      </c>
      <c r="E29" s="57">
        <f>'Общий прайс лист'!$C$7</f>
        <v>0</v>
      </c>
      <c r="F29" s="101">
        <f t="shared" si="0"/>
        <v>4503.76</v>
      </c>
    </row>
    <row r="30" spans="1:6" ht="12.75" customHeight="1" x14ac:dyDescent="0.2">
      <c r="A30" s="21">
        <v>21</v>
      </c>
      <c r="B30" s="22" t="s">
        <v>930</v>
      </c>
      <c r="C30" s="56" t="s">
        <v>190</v>
      </c>
      <c r="D30" s="58">
        <v>3866.63</v>
      </c>
      <c r="E30" s="57">
        <f>'Общий прайс лист'!$C$7</f>
        <v>0</v>
      </c>
      <c r="F30" s="101">
        <f t="shared" si="0"/>
        <v>3866.63</v>
      </c>
    </row>
    <row r="31" spans="1:6" ht="12.75" customHeight="1" x14ac:dyDescent="0.2">
      <c r="A31" s="21">
        <v>22</v>
      </c>
      <c r="B31" s="22" t="s">
        <v>931</v>
      </c>
      <c r="C31" s="56" t="s">
        <v>190</v>
      </c>
      <c r="D31" s="58">
        <v>4912.54</v>
      </c>
      <c r="E31" s="57">
        <f>'Общий прайс лист'!$C$7</f>
        <v>0</v>
      </c>
      <c r="F31" s="101">
        <f t="shared" si="0"/>
        <v>4912.54</v>
      </c>
    </row>
    <row r="32" spans="1:6" ht="12.75" customHeight="1" x14ac:dyDescent="0.2">
      <c r="A32" s="21">
        <v>23</v>
      </c>
      <c r="B32" s="22" t="s">
        <v>932</v>
      </c>
      <c r="C32" s="56" t="s">
        <v>190</v>
      </c>
      <c r="D32" s="58">
        <v>3956.94</v>
      </c>
      <c r="E32" s="57">
        <f>'Общий прайс лист'!$C$7</f>
        <v>0</v>
      </c>
      <c r="F32" s="101">
        <f t="shared" si="0"/>
        <v>3956.94</v>
      </c>
    </row>
    <row r="33" spans="1:6" ht="12.75" customHeight="1" x14ac:dyDescent="0.2">
      <c r="A33" s="21">
        <v>24</v>
      </c>
      <c r="B33" s="22" t="s">
        <v>933</v>
      </c>
      <c r="C33" s="56" t="s">
        <v>190</v>
      </c>
      <c r="D33" s="58">
        <v>4430.8</v>
      </c>
      <c r="E33" s="57">
        <f>'Общий прайс лист'!$C$7</f>
        <v>0</v>
      </c>
      <c r="F33" s="101">
        <f t="shared" si="0"/>
        <v>4430.8</v>
      </c>
    </row>
    <row r="34" spans="1:6" ht="12.75" customHeight="1" x14ac:dyDescent="0.2">
      <c r="A34" s="21">
        <v>25</v>
      </c>
      <c r="B34" s="22" t="s">
        <v>934</v>
      </c>
      <c r="C34" s="56" t="s">
        <v>190</v>
      </c>
      <c r="D34" s="58">
        <v>6446.52</v>
      </c>
      <c r="E34" s="57">
        <f>'Общий прайс лист'!$C$7</f>
        <v>0</v>
      </c>
      <c r="F34" s="101">
        <f t="shared" si="0"/>
        <v>6446.52</v>
      </c>
    </row>
    <row r="35" spans="1:6" ht="12.75" customHeight="1" x14ac:dyDescent="0.2">
      <c r="A35" s="21">
        <v>26</v>
      </c>
      <c r="B35" s="22" t="s">
        <v>935</v>
      </c>
      <c r="C35" s="56" t="s">
        <v>190</v>
      </c>
      <c r="D35" s="58">
        <v>5694.45</v>
      </c>
      <c r="E35" s="57">
        <f>'Общий прайс лист'!$C$7</f>
        <v>0</v>
      </c>
      <c r="F35" s="101">
        <f t="shared" si="0"/>
        <v>5694.45</v>
      </c>
    </row>
    <row r="36" spans="1:6" ht="12.75" customHeight="1" x14ac:dyDescent="0.2">
      <c r="A36" s="21">
        <v>27</v>
      </c>
      <c r="B36" s="22" t="s">
        <v>936</v>
      </c>
      <c r="C36" s="56" t="s">
        <v>190</v>
      </c>
      <c r="D36" s="58">
        <v>7459.48</v>
      </c>
      <c r="E36" s="57">
        <f>'Общий прайс лист'!$C$7</f>
        <v>0</v>
      </c>
      <c r="F36" s="101">
        <f t="shared" si="0"/>
        <v>7459.48</v>
      </c>
    </row>
    <row r="37" spans="1:6" ht="12.75" customHeight="1" x14ac:dyDescent="0.2">
      <c r="A37" s="21">
        <v>28</v>
      </c>
      <c r="B37" s="22" t="s">
        <v>918</v>
      </c>
      <c r="C37" s="56" t="s">
        <v>190</v>
      </c>
      <c r="D37" s="58">
        <v>7859.67</v>
      </c>
      <c r="E37" s="57">
        <f>'Общий прайс лист'!$C$7</f>
        <v>0</v>
      </c>
      <c r="F37" s="101">
        <f t="shared" si="0"/>
        <v>7859.67</v>
      </c>
    </row>
    <row r="38" spans="1:6" x14ac:dyDescent="0.2">
      <c r="A38" s="201" t="s">
        <v>835</v>
      </c>
      <c r="B38" s="202"/>
      <c r="C38" s="202"/>
      <c r="D38" s="202"/>
      <c r="E38" s="202"/>
      <c r="F38" s="202"/>
    </row>
    <row r="39" spans="1:6" x14ac:dyDescent="0.2">
      <c r="A39" s="21">
        <v>29</v>
      </c>
      <c r="B39" s="22" t="s">
        <v>937</v>
      </c>
      <c r="C39" s="56" t="s">
        <v>190</v>
      </c>
      <c r="D39" s="58">
        <v>725.93</v>
      </c>
      <c r="E39" s="57">
        <f>'Общий прайс лист'!$C$7</f>
        <v>0</v>
      </c>
      <c r="F39" s="101">
        <f t="shared" si="0"/>
        <v>725.93</v>
      </c>
    </row>
    <row r="40" spans="1:6" x14ac:dyDescent="0.2">
      <c r="A40" s="21">
        <v>30</v>
      </c>
      <c r="B40" s="22" t="s">
        <v>938</v>
      </c>
      <c r="C40" s="56" t="s">
        <v>190</v>
      </c>
      <c r="D40" s="58">
        <v>867.56</v>
      </c>
      <c r="E40" s="57">
        <f>'Общий прайс лист'!$C$7</f>
        <v>0</v>
      </c>
      <c r="F40" s="101">
        <f t="shared" ref="F40:F95" si="1">D40*(100-E40)/100</f>
        <v>867.56</v>
      </c>
    </row>
    <row r="41" spans="1:6" x14ac:dyDescent="0.2">
      <c r="A41" s="21">
        <v>31</v>
      </c>
      <c r="B41" s="22" t="s">
        <v>939</v>
      </c>
      <c r="C41" s="56" t="s">
        <v>190</v>
      </c>
      <c r="D41" s="58">
        <v>1110.24</v>
      </c>
      <c r="E41" s="57">
        <f>'Общий прайс лист'!$C$7</f>
        <v>0</v>
      </c>
      <c r="F41" s="101">
        <f t="shared" si="1"/>
        <v>1110.24</v>
      </c>
    </row>
    <row r="42" spans="1:6" x14ac:dyDescent="0.2">
      <c r="A42" s="21">
        <v>32</v>
      </c>
      <c r="B42" s="22" t="s">
        <v>940</v>
      </c>
      <c r="C42" s="56" t="s">
        <v>190</v>
      </c>
      <c r="D42" s="58">
        <v>1324.05</v>
      </c>
      <c r="E42" s="57">
        <f>'Общий прайс лист'!$C$7</f>
        <v>0</v>
      </c>
      <c r="F42" s="101">
        <f t="shared" si="1"/>
        <v>1324.05</v>
      </c>
    </row>
    <row r="43" spans="1:6" x14ac:dyDescent="0.2">
      <c r="A43" s="21">
        <v>33</v>
      </c>
      <c r="B43" s="22" t="s">
        <v>941</v>
      </c>
      <c r="C43" s="56" t="s">
        <v>190</v>
      </c>
      <c r="D43" s="58">
        <v>1552.3</v>
      </c>
      <c r="E43" s="57">
        <f>'Общий прайс лист'!$C$7</f>
        <v>0</v>
      </c>
      <c r="F43" s="101">
        <f t="shared" si="1"/>
        <v>1552.3</v>
      </c>
    </row>
    <row r="44" spans="1:6" x14ac:dyDescent="0.2">
      <c r="A44" s="21">
        <v>34</v>
      </c>
      <c r="B44" s="22" t="s">
        <v>942</v>
      </c>
      <c r="C44" s="56" t="s">
        <v>190</v>
      </c>
      <c r="D44" s="58">
        <v>1794.98</v>
      </c>
      <c r="E44" s="57">
        <f>'Общий прайс лист'!$C$7</f>
        <v>0</v>
      </c>
      <c r="F44" s="101">
        <f t="shared" si="1"/>
        <v>1794.98</v>
      </c>
    </row>
    <row r="45" spans="1:6" x14ac:dyDescent="0.2">
      <c r="A45" s="21">
        <v>35</v>
      </c>
      <c r="B45" s="22" t="s">
        <v>943</v>
      </c>
      <c r="C45" s="56" t="s">
        <v>190</v>
      </c>
      <c r="D45" s="58">
        <v>1638.91</v>
      </c>
      <c r="E45" s="57">
        <f>'Общий прайс лист'!$C$7</f>
        <v>0</v>
      </c>
      <c r="F45" s="101">
        <f t="shared" si="1"/>
        <v>1638.91</v>
      </c>
    </row>
    <row r="46" spans="1:6" x14ac:dyDescent="0.2">
      <c r="A46" s="21">
        <v>36</v>
      </c>
      <c r="B46" s="22" t="s">
        <v>944</v>
      </c>
      <c r="C46" s="56" t="s">
        <v>190</v>
      </c>
      <c r="D46" s="58">
        <v>2052.1</v>
      </c>
      <c r="E46" s="57">
        <f>'Общий прайс лист'!$C$7</f>
        <v>0</v>
      </c>
      <c r="F46" s="101">
        <f t="shared" si="1"/>
        <v>2052.1</v>
      </c>
    </row>
    <row r="47" spans="1:6" x14ac:dyDescent="0.2">
      <c r="A47" s="21">
        <v>37</v>
      </c>
      <c r="B47" s="22" t="s">
        <v>945</v>
      </c>
      <c r="C47" s="56" t="s">
        <v>190</v>
      </c>
      <c r="D47" s="58">
        <v>2323.65</v>
      </c>
      <c r="E47" s="57">
        <f>'Общий прайс лист'!$C$7</f>
        <v>0</v>
      </c>
      <c r="F47" s="101">
        <f t="shared" si="1"/>
        <v>2323.65</v>
      </c>
    </row>
    <row r="48" spans="1:6" x14ac:dyDescent="0.2">
      <c r="A48" s="21">
        <v>38</v>
      </c>
      <c r="B48" s="22" t="s">
        <v>946</v>
      </c>
      <c r="C48" s="56" t="s">
        <v>190</v>
      </c>
      <c r="D48" s="58">
        <v>2251.35</v>
      </c>
      <c r="E48" s="57">
        <f>'Общий прайс лист'!$C$7</f>
        <v>0</v>
      </c>
      <c r="F48" s="101">
        <f t="shared" si="1"/>
        <v>2251.35</v>
      </c>
    </row>
    <row r="49" spans="1:6" x14ac:dyDescent="0.2">
      <c r="A49" s="21">
        <v>39</v>
      </c>
      <c r="B49" s="22" t="s">
        <v>947</v>
      </c>
      <c r="C49" s="56" t="s">
        <v>190</v>
      </c>
      <c r="D49" s="58">
        <v>2383.63</v>
      </c>
      <c r="E49" s="57">
        <f>'Общий прайс лист'!$C$7</f>
        <v>0</v>
      </c>
      <c r="F49" s="101">
        <f t="shared" si="1"/>
        <v>2383.63</v>
      </c>
    </row>
    <row r="50" spans="1:6" x14ac:dyDescent="0.2">
      <c r="A50" s="21">
        <v>40</v>
      </c>
      <c r="B50" s="22" t="s">
        <v>948</v>
      </c>
      <c r="C50" s="56" t="s">
        <v>190</v>
      </c>
      <c r="D50" s="58">
        <v>2515.92</v>
      </c>
      <c r="E50" s="57">
        <f>'Общий прайс лист'!$C$7</f>
        <v>0</v>
      </c>
      <c r="F50" s="101">
        <f t="shared" si="1"/>
        <v>2515.92</v>
      </c>
    </row>
    <row r="51" spans="1:6" x14ac:dyDescent="0.2">
      <c r="A51" s="21">
        <v>41</v>
      </c>
      <c r="B51" s="22" t="s">
        <v>949</v>
      </c>
      <c r="C51" s="56" t="s">
        <v>190</v>
      </c>
      <c r="D51" s="58">
        <v>3045.05</v>
      </c>
      <c r="E51" s="57">
        <f>'Общий прайс лист'!$C$7</f>
        <v>0</v>
      </c>
      <c r="F51" s="101">
        <f t="shared" si="1"/>
        <v>3045.05</v>
      </c>
    </row>
    <row r="52" spans="1:6" x14ac:dyDescent="0.2">
      <c r="A52" s="21">
        <v>42</v>
      </c>
      <c r="B52" s="22" t="s">
        <v>950</v>
      </c>
      <c r="C52" s="56" t="s">
        <v>190</v>
      </c>
      <c r="D52" s="58">
        <v>3551.14</v>
      </c>
      <c r="E52" s="57">
        <f>'Общий прайс лист'!$C$7</f>
        <v>0</v>
      </c>
      <c r="F52" s="101">
        <f t="shared" si="1"/>
        <v>3551.14</v>
      </c>
    </row>
    <row r="53" spans="1:6" x14ac:dyDescent="0.2">
      <c r="A53" s="21">
        <v>43</v>
      </c>
      <c r="B53" s="22" t="s">
        <v>951</v>
      </c>
      <c r="C53" s="56" t="s">
        <v>190</v>
      </c>
      <c r="D53" s="58">
        <v>2951.45</v>
      </c>
      <c r="E53" s="57">
        <f>'Общий прайс лист'!$C$7</f>
        <v>0</v>
      </c>
      <c r="F53" s="101">
        <f t="shared" si="1"/>
        <v>2951.45</v>
      </c>
    </row>
    <row r="54" spans="1:6" x14ac:dyDescent="0.2">
      <c r="A54" s="21">
        <v>44</v>
      </c>
      <c r="B54" s="22" t="s">
        <v>952</v>
      </c>
      <c r="C54" s="56" t="s">
        <v>190</v>
      </c>
      <c r="D54" s="58">
        <v>3093.23</v>
      </c>
      <c r="E54" s="57">
        <f>'Общий прайс лист'!$C$7</f>
        <v>0</v>
      </c>
      <c r="F54" s="101">
        <f t="shared" si="1"/>
        <v>3093.23</v>
      </c>
    </row>
    <row r="55" spans="1:6" x14ac:dyDescent="0.2">
      <c r="A55" s="21">
        <v>45</v>
      </c>
      <c r="B55" s="22" t="s">
        <v>953</v>
      </c>
      <c r="C55" s="56" t="s">
        <v>190</v>
      </c>
      <c r="D55" s="58">
        <v>3802.15</v>
      </c>
      <c r="E55" s="57">
        <f>'Общий прайс лист'!$C$7</f>
        <v>0</v>
      </c>
      <c r="F55" s="101">
        <f t="shared" si="1"/>
        <v>3802.15</v>
      </c>
    </row>
    <row r="56" spans="1:6" x14ac:dyDescent="0.2">
      <c r="A56" s="21">
        <v>46</v>
      </c>
      <c r="B56" s="22" t="s">
        <v>954</v>
      </c>
      <c r="C56" s="56" t="s">
        <v>190</v>
      </c>
      <c r="D56" s="58">
        <v>4209.18</v>
      </c>
      <c r="E56" s="57">
        <f>'Общий прайс лист'!$C$7</f>
        <v>0</v>
      </c>
      <c r="F56" s="101">
        <f t="shared" si="1"/>
        <v>4209.18</v>
      </c>
    </row>
    <row r="57" spans="1:6" x14ac:dyDescent="0.2">
      <c r="A57" s="21">
        <v>47</v>
      </c>
      <c r="B57" s="22" t="s">
        <v>955</v>
      </c>
      <c r="C57" s="56" t="s">
        <v>190</v>
      </c>
      <c r="D57" s="58">
        <v>4093.4</v>
      </c>
      <c r="E57" s="57">
        <f>'Общий прайс лист'!$C$7</f>
        <v>0</v>
      </c>
      <c r="F57" s="101">
        <f t="shared" si="1"/>
        <v>4093.4</v>
      </c>
    </row>
    <row r="58" spans="1:6" x14ac:dyDescent="0.2">
      <c r="A58" s="21">
        <v>48</v>
      </c>
      <c r="B58" s="22" t="s">
        <v>956</v>
      </c>
      <c r="C58" s="56" t="s">
        <v>190</v>
      </c>
      <c r="D58" s="58">
        <v>5100.87</v>
      </c>
      <c r="E58" s="57">
        <f>'Общий прайс лист'!$C$7</f>
        <v>0</v>
      </c>
      <c r="F58" s="101">
        <f t="shared" si="1"/>
        <v>5100.87</v>
      </c>
    </row>
    <row r="59" spans="1:6" x14ac:dyDescent="0.2">
      <c r="A59" s="21">
        <v>49</v>
      </c>
      <c r="B59" s="22" t="s">
        <v>957</v>
      </c>
      <c r="C59" s="56" t="s">
        <v>190</v>
      </c>
      <c r="D59" s="58">
        <v>5600.76</v>
      </c>
      <c r="E59" s="57">
        <f>'Общий прайс лист'!$C$7</f>
        <v>0</v>
      </c>
      <c r="F59" s="101">
        <f t="shared" si="1"/>
        <v>5600.76</v>
      </c>
    </row>
    <row r="60" spans="1:6" x14ac:dyDescent="0.2">
      <c r="A60" s="21">
        <v>50</v>
      </c>
      <c r="B60" s="22" t="s">
        <v>958</v>
      </c>
      <c r="C60" s="56" t="s">
        <v>190</v>
      </c>
      <c r="D60" s="58">
        <v>5407.14</v>
      </c>
      <c r="E60" s="57">
        <f>'Общий прайс лист'!$C$7</f>
        <v>0</v>
      </c>
      <c r="F60" s="101">
        <f t="shared" si="1"/>
        <v>5407.14</v>
      </c>
    </row>
    <row r="61" spans="1:6" x14ac:dyDescent="0.2">
      <c r="A61" s="21">
        <v>51</v>
      </c>
      <c r="B61" s="22" t="s">
        <v>959</v>
      </c>
      <c r="C61" s="56" t="s">
        <v>190</v>
      </c>
      <c r="D61" s="58">
        <v>5375.95</v>
      </c>
      <c r="E61" s="57">
        <f>'Общий прайс лист'!$C$7</f>
        <v>0</v>
      </c>
      <c r="F61" s="101">
        <f t="shared" si="1"/>
        <v>5375.95</v>
      </c>
    </row>
    <row r="62" spans="1:6" x14ac:dyDescent="0.2">
      <c r="A62" s="21">
        <v>52</v>
      </c>
      <c r="B62" s="22" t="s">
        <v>960</v>
      </c>
      <c r="C62" s="56" t="s">
        <v>190</v>
      </c>
      <c r="D62" s="58">
        <v>5986.04</v>
      </c>
      <c r="E62" s="57">
        <f>'Общий прайс лист'!$C$7</f>
        <v>0</v>
      </c>
      <c r="F62" s="101">
        <f t="shared" si="1"/>
        <v>5986.04</v>
      </c>
    </row>
    <row r="63" spans="1:6" x14ac:dyDescent="0.2">
      <c r="A63" s="21">
        <v>53</v>
      </c>
      <c r="B63" s="22" t="s">
        <v>961</v>
      </c>
      <c r="C63" s="56" t="s">
        <v>190</v>
      </c>
      <c r="D63" s="58">
        <v>7479.91</v>
      </c>
      <c r="E63" s="57">
        <f>'Общий прайс лист'!$C$7</f>
        <v>0</v>
      </c>
      <c r="F63" s="101">
        <f t="shared" si="1"/>
        <v>7479.91</v>
      </c>
    </row>
    <row r="64" spans="1:6" x14ac:dyDescent="0.2">
      <c r="A64" s="21">
        <v>54</v>
      </c>
      <c r="B64" s="22" t="s">
        <v>962</v>
      </c>
      <c r="C64" s="56" t="s">
        <v>190</v>
      </c>
      <c r="D64" s="58">
        <v>7229.22</v>
      </c>
      <c r="E64" s="57">
        <f>'Общий прайс лист'!$C$7</f>
        <v>0</v>
      </c>
      <c r="F64" s="101">
        <f t="shared" si="1"/>
        <v>7229.22</v>
      </c>
    </row>
    <row r="65" spans="1:6" x14ac:dyDescent="0.2">
      <c r="A65" s="21">
        <v>55</v>
      </c>
      <c r="B65" s="22" t="s">
        <v>963</v>
      </c>
      <c r="C65" s="56" t="s">
        <v>190</v>
      </c>
      <c r="D65" s="58">
        <v>9505.84</v>
      </c>
      <c r="E65" s="57">
        <f>'Общий прайс лист'!$C$7</f>
        <v>0</v>
      </c>
      <c r="F65" s="101">
        <f t="shared" si="1"/>
        <v>9505.84</v>
      </c>
    </row>
    <row r="66" spans="1:6" x14ac:dyDescent="0.2">
      <c r="A66" s="21">
        <v>56</v>
      </c>
      <c r="B66" s="22" t="s">
        <v>964</v>
      </c>
      <c r="C66" s="56" t="s">
        <v>190</v>
      </c>
      <c r="D66" s="58">
        <v>9009.57</v>
      </c>
      <c r="E66" s="57">
        <f>'Общий прайс лист'!$C$7</f>
        <v>0</v>
      </c>
      <c r="F66" s="101">
        <f t="shared" si="1"/>
        <v>9009.57</v>
      </c>
    </row>
    <row r="67" spans="1:6" x14ac:dyDescent="0.2">
      <c r="A67" s="201" t="s">
        <v>836</v>
      </c>
      <c r="B67" s="202"/>
      <c r="C67" s="202"/>
      <c r="D67" s="202"/>
      <c r="E67" s="202"/>
      <c r="F67" s="202"/>
    </row>
    <row r="68" spans="1:6" x14ac:dyDescent="0.2">
      <c r="A68" s="21">
        <v>57</v>
      </c>
      <c r="B68" s="22" t="s">
        <v>965</v>
      </c>
      <c r="C68" s="56" t="s">
        <v>190</v>
      </c>
      <c r="D68" s="58">
        <v>847.8</v>
      </c>
      <c r="E68" s="57">
        <f>'Общий прайс лист'!$C$7</f>
        <v>0</v>
      </c>
      <c r="F68" s="101">
        <f t="shared" si="1"/>
        <v>847.8</v>
      </c>
    </row>
    <row r="69" spans="1:6" x14ac:dyDescent="0.2">
      <c r="A69" s="21">
        <v>58</v>
      </c>
      <c r="B69" s="22" t="s">
        <v>966</v>
      </c>
      <c r="C69" s="56" t="s">
        <v>190</v>
      </c>
      <c r="D69" s="58">
        <v>1022.53</v>
      </c>
      <c r="E69" s="57">
        <f>'Общий прайс лист'!$C$7</f>
        <v>0</v>
      </c>
      <c r="F69" s="101">
        <f t="shared" si="1"/>
        <v>1022.53</v>
      </c>
    </row>
    <row r="70" spans="1:6" x14ac:dyDescent="0.2">
      <c r="A70" s="21">
        <v>59</v>
      </c>
      <c r="B70" s="22" t="s">
        <v>967</v>
      </c>
      <c r="C70" s="56" t="s">
        <v>190</v>
      </c>
      <c r="D70" s="58">
        <v>1428.22</v>
      </c>
      <c r="E70" s="57">
        <f>'Общий прайс лист'!$C$7</f>
        <v>0</v>
      </c>
      <c r="F70" s="101">
        <f t="shared" si="1"/>
        <v>1428.22</v>
      </c>
    </row>
    <row r="71" spans="1:6" x14ac:dyDescent="0.2">
      <c r="A71" s="21">
        <v>60</v>
      </c>
      <c r="B71" s="22" t="s">
        <v>968</v>
      </c>
      <c r="C71" s="56" t="s">
        <v>190</v>
      </c>
      <c r="D71" s="58">
        <v>1767.93</v>
      </c>
      <c r="E71" s="57">
        <f>'Общий прайс лист'!$C$7</f>
        <v>0</v>
      </c>
      <c r="F71" s="101">
        <f t="shared" si="1"/>
        <v>1767.93</v>
      </c>
    </row>
    <row r="72" spans="1:6" x14ac:dyDescent="0.2">
      <c r="A72" s="21">
        <v>61</v>
      </c>
      <c r="B72" s="22" t="s">
        <v>969</v>
      </c>
      <c r="C72" s="56" t="s">
        <v>190</v>
      </c>
      <c r="D72" s="58">
        <v>2140.63</v>
      </c>
      <c r="E72" s="57">
        <f>'Общий прайс лист'!$C$7</f>
        <v>0</v>
      </c>
      <c r="F72" s="101">
        <f t="shared" si="1"/>
        <v>2140.63</v>
      </c>
    </row>
    <row r="73" spans="1:6" x14ac:dyDescent="0.2">
      <c r="A73" s="21">
        <v>62</v>
      </c>
      <c r="B73" s="22" t="s">
        <v>970</v>
      </c>
      <c r="C73" s="56" t="s">
        <v>190</v>
      </c>
      <c r="D73" s="58">
        <v>2546.3200000000002</v>
      </c>
      <c r="E73" s="57">
        <f>'Общий прайс лист'!$C$7</f>
        <v>0</v>
      </c>
      <c r="F73" s="101">
        <f t="shared" si="1"/>
        <v>2546.3200000000002</v>
      </c>
    </row>
    <row r="74" spans="1:6" x14ac:dyDescent="0.2">
      <c r="A74" s="21">
        <v>63</v>
      </c>
      <c r="B74" s="22" t="s">
        <v>971</v>
      </c>
      <c r="C74" s="56" t="s">
        <v>190</v>
      </c>
      <c r="D74" s="58">
        <v>2338.6</v>
      </c>
      <c r="E74" s="57">
        <f>'Общий прайс лист'!$C$7</f>
        <v>0</v>
      </c>
      <c r="F74" s="101">
        <f t="shared" si="1"/>
        <v>2338.6</v>
      </c>
    </row>
    <row r="75" spans="1:6" x14ac:dyDescent="0.2">
      <c r="A75" s="21">
        <v>64</v>
      </c>
      <c r="B75" s="22" t="s">
        <v>972</v>
      </c>
      <c r="C75" s="56" t="s">
        <v>190</v>
      </c>
      <c r="D75" s="58">
        <v>2985.01</v>
      </c>
      <c r="E75" s="57">
        <f>'Общий прайс лист'!$C$7</f>
        <v>0</v>
      </c>
      <c r="F75" s="101">
        <f t="shared" si="1"/>
        <v>2985.01</v>
      </c>
    </row>
    <row r="76" spans="1:6" x14ac:dyDescent="0.2">
      <c r="A76" s="21">
        <v>65</v>
      </c>
      <c r="B76" s="22" t="s">
        <v>973</v>
      </c>
      <c r="C76" s="56" t="s">
        <v>190</v>
      </c>
      <c r="D76" s="58">
        <v>3456.7</v>
      </c>
      <c r="E76" s="57">
        <f>'Общий прайс лист'!$C$7</f>
        <v>0</v>
      </c>
      <c r="F76" s="101">
        <f t="shared" si="1"/>
        <v>3456.7</v>
      </c>
    </row>
    <row r="77" spans="1:6" x14ac:dyDescent="0.2">
      <c r="A77" s="21">
        <v>66</v>
      </c>
      <c r="B77" s="22" t="s">
        <v>976</v>
      </c>
      <c r="C77" s="56" t="s">
        <v>190</v>
      </c>
      <c r="D77" s="58">
        <v>3182.15</v>
      </c>
      <c r="E77" s="57">
        <f>'Общий прайс лист'!$C$7</f>
        <v>0</v>
      </c>
      <c r="F77" s="101">
        <f t="shared" si="1"/>
        <v>3182.15</v>
      </c>
    </row>
    <row r="78" spans="1:6" x14ac:dyDescent="0.2">
      <c r="A78" s="21">
        <v>67</v>
      </c>
      <c r="B78" s="22" t="s">
        <v>977</v>
      </c>
      <c r="C78" s="56" t="s">
        <v>190</v>
      </c>
      <c r="D78" s="58">
        <v>3380.92</v>
      </c>
      <c r="E78" s="57">
        <f>'Общий прайс лист'!$C$7</f>
        <v>0</v>
      </c>
      <c r="F78" s="101">
        <f t="shared" si="1"/>
        <v>3380.92</v>
      </c>
    </row>
    <row r="79" spans="1:6" x14ac:dyDescent="0.2">
      <c r="A79" s="21">
        <v>68</v>
      </c>
      <c r="B79" s="22" t="s">
        <v>978</v>
      </c>
      <c r="C79" s="56" t="s">
        <v>190</v>
      </c>
      <c r="D79" s="58">
        <v>3579.69</v>
      </c>
      <c r="E79" s="57">
        <f>'Общий прайс лист'!$C$7</f>
        <v>0</v>
      </c>
      <c r="F79" s="101">
        <f t="shared" si="1"/>
        <v>3579.69</v>
      </c>
    </row>
    <row r="80" spans="1:6" x14ac:dyDescent="0.2">
      <c r="A80" s="21">
        <v>69</v>
      </c>
      <c r="B80" s="22" t="s">
        <v>979</v>
      </c>
      <c r="C80" s="56" t="s">
        <v>190</v>
      </c>
      <c r="D80" s="58">
        <v>4374.7700000000004</v>
      </c>
      <c r="E80" s="57">
        <f>'Общий прайс лист'!$C$7</f>
        <v>0</v>
      </c>
      <c r="F80" s="101">
        <f t="shared" si="1"/>
        <v>4374.7700000000004</v>
      </c>
    </row>
    <row r="81" spans="1:6" x14ac:dyDescent="0.2">
      <c r="A81" s="21">
        <v>70</v>
      </c>
      <c r="B81" s="22" t="s">
        <v>980</v>
      </c>
      <c r="C81" s="56" t="s">
        <v>190</v>
      </c>
      <c r="D81" s="58">
        <v>4981.2700000000004</v>
      </c>
      <c r="E81" s="57">
        <f>'Общий прайс лист'!$C$7</f>
        <v>0</v>
      </c>
      <c r="F81" s="101">
        <f t="shared" si="1"/>
        <v>4981.2700000000004</v>
      </c>
    </row>
    <row r="82" spans="1:6" x14ac:dyDescent="0.2">
      <c r="A82" s="21">
        <v>71</v>
      </c>
      <c r="B82" s="22" t="s">
        <v>981</v>
      </c>
      <c r="C82" s="56" t="s">
        <v>190</v>
      </c>
      <c r="D82" s="58">
        <v>4319.16</v>
      </c>
      <c r="E82" s="57">
        <f>'Общий прайс лист'!$C$7</f>
        <v>0</v>
      </c>
      <c r="F82" s="101">
        <f t="shared" si="1"/>
        <v>4319.16</v>
      </c>
    </row>
    <row r="83" spans="1:6" x14ac:dyDescent="0.2">
      <c r="A83" s="21">
        <v>72</v>
      </c>
      <c r="B83" s="22" t="s">
        <v>982</v>
      </c>
      <c r="C83" s="56" t="s">
        <v>190</v>
      </c>
      <c r="D83" s="58">
        <v>4536.93</v>
      </c>
      <c r="E83" s="57">
        <f>'Общий прайс лист'!$C$7</f>
        <v>0</v>
      </c>
      <c r="F83" s="101">
        <f t="shared" si="1"/>
        <v>4536.93</v>
      </c>
    </row>
    <row r="84" spans="1:6" x14ac:dyDescent="0.2">
      <c r="A84" s="21">
        <v>73</v>
      </c>
      <c r="B84" s="22" t="s">
        <v>983</v>
      </c>
      <c r="C84" s="56" t="s">
        <v>190</v>
      </c>
      <c r="D84" s="58">
        <v>5625.76</v>
      </c>
      <c r="E84" s="57">
        <f>'Общий прайс лист'!$C$7</f>
        <v>0</v>
      </c>
      <c r="F84" s="101">
        <f t="shared" si="1"/>
        <v>5625.76</v>
      </c>
    </row>
    <row r="85" spans="1:6" x14ac:dyDescent="0.2">
      <c r="A85" s="21">
        <v>74</v>
      </c>
      <c r="B85" s="22" t="s">
        <v>984</v>
      </c>
      <c r="C85" s="56" t="s">
        <v>190</v>
      </c>
      <c r="D85" s="58">
        <v>6308.24</v>
      </c>
      <c r="E85" s="57">
        <f>'Общий прайс лист'!$C$7</f>
        <v>0</v>
      </c>
      <c r="F85" s="101">
        <f t="shared" si="1"/>
        <v>6308.24</v>
      </c>
    </row>
    <row r="86" spans="1:6" x14ac:dyDescent="0.2">
      <c r="A86" s="21">
        <v>75</v>
      </c>
      <c r="B86" s="22" t="s">
        <v>985</v>
      </c>
      <c r="C86" s="56" t="s">
        <v>190</v>
      </c>
      <c r="D86" s="58">
        <v>5777.68</v>
      </c>
      <c r="E86" s="57">
        <f>'Общий прайс лист'!$C$7</f>
        <v>0</v>
      </c>
      <c r="F86" s="101">
        <f t="shared" si="1"/>
        <v>5777.68</v>
      </c>
    </row>
    <row r="87" spans="1:6" x14ac:dyDescent="0.2">
      <c r="A87" s="21">
        <v>76</v>
      </c>
      <c r="B87" s="22" t="s">
        <v>986</v>
      </c>
      <c r="C87" s="56" t="s">
        <v>190</v>
      </c>
      <c r="D87" s="58">
        <v>7252.87</v>
      </c>
      <c r="E87" s="57">
        <f>'Общий прайс лист'!$C$7</f>
        <v>0</v>
      </c>
      <c r="F87" s="101">
        <f t="shared" si="1"/>
        <v>7252.87</v>
      </c>
    </row>
    <row r="88" spans="1:6" x14ac:dyDescent="0.2">
      <c r="A88" s="21">
        <v>77</v>
      </c>
      <c r="B88" s="22" t="s">
        <v>987</v>
      </c>
      <c r="C88" s="56" t="s">
        <v>190</v>
      </c>
      <c r="D88" s="58">
        <v>8047.5</v>
      </c>
      <c r="E88" s="57">
        <f>'Общий прайс лист'!$C$7</f>
        <v>0</v>
      </c>
      <c r="F88" s="101">
        <f t="shared" si="1"/>
        <v>8047.5</v>
      </c>
    </row>
    <row r="89" spans="1:6" x14ac:dyDescent="0.2">
      <c r="A89" s="21">
        <v>78</v>
      </c>
      <c r="B89" s="22" t="s">
        <v>988</v>
      </c>
      <c r="C89" s="56" t="s">
        <v>190</v>
      </c>
      <c r="D89" s="58">
        <v>7286.17</v>
      </c>
      <c r="E89" s="57">
        <f>'Общий прайс лист'!$C$7</f>
        <v>0</v>
      </c>
      <c r="F89" s="101">
        <f t="shared" si="1"/>
        <v>7286.17</v>
      </c>
    </row>
    <row r="90" spans="1:6" x14ac:dyDescent="0.2">
      <c r="A90" s="21">
        <v>79</v>
      </c>
      <c r="B90" s="22" t="s">
        <v>989</v>
      </c>
      <c r="C90" s="56" t="s">
        <v>190</v>
      </c>
      <c r="D90" s="58">
        <v>8882.52</v>
      </c>
      <c r="E90" s="57">
        <f>'Общий прайс лист'!$C$7</f>
        <v>0</v>
      </c>
      <c r="F90" s="101">
        <f t="shared" si="1"/>
        <v>8882.52</v>
      </c>
    </row>
    <row r="91" spans="1:6" x14ac:dyDescent="0.2">
      <c r="A91" s="21">
        <v>80</v>
      </c>
      <c r="B91" s="22" t="s">
        <v>990</v>
      </c>
      <c r="C91" s="56" t="s">
        <v>190</v>
      </c>
      <c r="D91" s="58">
        <v>9654.14</v>
      </c>
      <c r="E91" s="57">
        <f>'Общий прайс лист'!$C$7</f>
        <v>0</v>
      </c>
      <c r="F91" s="101">
        <f t="shared" si="1"/>
        <v>9654.14</v>
      </c>
    </row>
    <row r="92" spans="1:6" x14ac:dyDescent="0.2">
      <c r="A92" s="21">
        <v>81</v>
      </c>
      <c r="B92" s="22" t="s">
        <v>991</v>
      </c>
      <c r="C92" s="56" t="s">
        <v>190</v>
      </c>
      <c r="D92" s="58">
        <v>14396.62</v>
      </c>
      <c r="E92" s="57">
        <f>'Общий прайс лист'!$C$7</f>
        <v>0</v>
      </c>
      <c r="F92" s="101">
        <f t="shared" si="1"/>
        <v>14396.62</v>
      </c>
    </row>
    <row r="93" spans="1:6" x14ac:dyDescent="0.2">
      <c r="A93" s="21">
        <v>82</v>
      </c>
      <c r="B93" s="22" t="s">
        <v>992</v>
      </c>
      <c r="C93" s="56" t="s">
        <v>190</v>
      </c>
      <c r="D93" s="58">
        <v>11833.52</v>
      </c>
      <c r="E93" s="57">
        <f>'Общий прайс лист'!$C$7</f>
        <v>0</v>
      </c>
      <c r="F93" s="101">
        <f t="shared" si="1"/>
        <v>11833.52</v>
      </c>
    </row>
    <row r="94" spans="1:6" x14ac:dyDescent="0.2">
      <c r="A94" s="21">
        <v>83</v>
      </c>
      <c r="B94" s="22" t="s">
        <v>974</v>
      </c>
      <c r="C94" s="56" t="s">
        <v>190</v>
      </c>
      <c r="D94" s="58">
        <v>16243.95</v>
      </c>
      <c r="E94" s="57">
        <f>'Общий прайс лист'!$C$7</f>
        <v>0</v>
      </c>
      <c r="F94" s="101">
        <f t="shared" si="1"/>
        <v>16243.95</v>
      </c>
    </row>
    <row r="95" spans="1:6" x14ac:dyDescent="0.2">
      <c r="A95" s="21">
        <v>84</v>
      </c>
      <c r="B95" s="22" t="s">
        <v>975</v>
      </c>
      <c r="C95" s="56" t="s">
        <v>190</v>
      </c>
      <c r="D95" s="58">
        <v>15621.64</v>
      </c>
      <c r="E95" s="57">
        <f>'Общий прайс лист'!$C$7</f>
        <v>0</v>
      </c>
      <c r="F95" s="101">
        <f t="shared" si="1"/>
        <v>15621.64</v>
      </c>
    </row>
    <row r="96" spans="1:6" x14ac:dyDescent="0.2">
      <c r="A96" s="128"/>
      <c r="B96" s="128"/>
      <c r="C96" s="128"/>
      <c r="D96" s="128"/>
      <c r="E96" s="128"/>
      <c r="F96" s="128"/>
    </row>
    <row r="97" spans="1:6" x14ac:dyDescent="0.2">
      <c r="A97" s="128"/>
      <c r="B97" s="128"/>
      <c r="C97" s="128"/>
      <c r="D97" s="128"/>
      <c r="E97" s="128"/>
      <c r="F97" s="128"/>
    </row>
    <row r="98" spans="1:6" ht="15" x14ac:dyDescent="0.2">
      <c r="A98" s="128"/>
      <c r="B98" s="15" t="s">
        <v>588</v>
      </c>
      <c r="C98" s="128"/>
      <c r="D98" s="128"/>
      <c r="E98" s="128"/>
      <c r="F98" s="128"/>
    </row>
    <row r="99" spans="1:6" ht="15" x14ac:dyDescent="0.2">
      <c r="A99" s="128"/>
      <c r="B99" s="15"/>
      <c r="C99" s="86"/>
      <c r="D99" s="128"/>
      <c r="E99" s="128"/>
      <c r="F99" s="128"/>
    </row>
    <row r="100" spans="1:6" ht="15" x14ac:dyDescent="0.25">
      <c r="A100" s="128"/>
      <c r="B100" s="16" t="s">
        <v>589</v>
      </c>
      <c r="C100" s="128"/>
      <c r="D100" s="128"/>
      <c r="E100" s="128"/>
      <c r="F100" s="128"/>
    </row>
    <row r="101" spans="1:6" ht="15" x14ac:dyDescent="0.2">
      <c r="A101" s="128"/>
      <c r="B101" s="15"/>
      <c r="C101" s="128"/>
      <c r="D101" s="128"/>
      <c r="E101" s="128"/>
      <c r="F101" s="128"/>
    </row>
    <row r="102" spans="1:6" ht="15" x14ac:dyDescent="0.2">
      <c r="A102" s="128"/>
      <c r="B102" s="15" t="s">
        <v>249</v>
      </c>
      <c r="C102" s="86">
        <f>'Общий прайс лист'!$B$3</f>
        <v>45404</v>
      </c>
      <c r="D102" s="128"/>
      <c r="E102" s="128"/>
      <c r="F102" s="128"/>
    </row>
    <row r="103" spans="1:6" x14ac:dyDescent="0.2">
      <c r="A103" s="128"/>
      <c r="B103" s="128"/>
      <c r="C103" s="128"/>
      <c r="D103" s="128"/>
      <c r="E103" s="128"/>
      <c r="F103" s="128"/>
    </row>
    <row r="104" spans="1:6" x14ac:dyDescent="0.2">
      <c r="A104" s="128"/>
      <c r="B104" s="128"/>
      <c r="C104" s="128"/>
      <c r="D104" s="128"/>
      <c r="E104" s="128"/>
      <c r="F104" s="128"/>
    </row>
    <row r="105" spans="1:6" x14ac:dyDescent="0.2">
      <c r="A105" s="128"/>
      <c r="B105" s="128"/>
      <c r="C105" s="128"/>
      <c r="D105" s="128"/>
      <c r="E105" s="128"/>
      <c r="F105" s="128"/>
    </row>
    <row r="106" spans="1:6" x14ac:dyDescent="0.2">
      <c r="A106" s="128"/>
      <c r="B106" s="128"/>
      <c r="C106" s="128"/>
      <c r="D106" s="128"/>
      <c r="E106" s="128"/>
      <c r="F106" s="128"/>
    </row>
    <row r="107" spans="1:6" x14ac:dyDescent="0.2">
      <c r="A107" s="128"/>
      <c r="B107" s="128"/>
      <c r="C107" s="128"/>
      <c r="D107" s="128"/>
      <c r="E107" s="128"/>
      <c r="F107" s="128"/>
    </row>
    <row r="108" spans="1:6" x14ac:dyDescent="0.2">
      <c r="A108" s="128"/>
      <c r="B108" s="128"/>
      <c r="C108" s="128"/>
      <c r="D108" s="128"/>
      <c r="E108" s="128"/>
      <c r="F108" s="128"/>
    </row>
    <row r="109" spans="1:6" x14ac:dyDescent="0.2">
      <c r="A109" s="128"/>
      <c r="B109" s="128"/>
      <c r="C109" s="128"/>
      <c r="D109" s="128"/>
      <c r="E109" s="128"/>
      <c r="F109" s="128"/>
    </row>
    <row r="110" spans="1:6" x14ac:dyDescent="0.2">
      <c r="A110" s="128"/>
      <c r="B110" s="128"/>
      <c r="C110" s="128"/>
      <c r="D110" s="128"/>
      <c r="E110" s="128"/>
      <c r="F110" s="128"/>
    </row>
    <row r="111" spans="1:6" x14ac:dyDescent="0.2">
      <c r="A111" s="128"/>
      <c r="B111" s="128"/>
      <c r="C111" s="128"/>
      <c r="D111" s="128"/>
      <c r="E111" s="128"/>
      <c r="F111" s="128"/>
    </row>
    <row r="112" spans="1:6" x14ac:dyDescent="0.2">
      <c r="A112" s="128"/>
      <c r="B112" s="128"/>
      <c r="C112" s="128"/>
      <c r="D112" s="128"/>
      <c r="E112" s="128"/>
      <c r="F112" s="128"/>
    </row>
    <row r="113" spans="1:6" x14ac:dyDescent="0.2">
      <c r="A113" s="128"/>
      <c r="B113" s="128"/>
      <c r="C113" s="128"/>
      <c r="D113" s="128"/>
      <c r="E113" s="128"/>
      <c r="F113" s="128"/>
    </row>
    <row r="114" spans="1:6" x14ac:dyDescent="0.2">
      <c r="A114" s="128"/>
      <c r="B114" s="128"/>
      <c r="C114" s="128"/>
      <c r="D114" s="128"/>
      <c r="E114" s="128"/>
      <c r="F114" s="128"/>
    </row>
    <row r="115" spans="1:6" x14ac:dyDescent="0.2">
      <c r="A115" s="128"/>
      <c r="B115" s="128"/>
      <c r="C115" s="128"/>
      <c r="D115" s="128"/>
      <c r="E115" s="128"/>
      <c r="F115" s="128"/>
    </row>
    <row r="116" spans="1:6" x14ac:dyDescent="0.2">
      <c r="A116" s="128"/>
      <c r="B116" s="128"/>
      <c r="C116" s="128"/>
      <c r="D116" s="128"/>
      <c r="E116" s="128"/>
      <c r="F116" s="128"/>
    </row>
    <row r="117" spans="1:6" x14ac:dyDescent="0.2">
      <c r="A117" s="128"/>
      <c r="B117" s="128"/>
      <c r="C117" s="128"/>
      <c r="D117" s="128"/>
      <c r="E117" s="128"/>
      <c r="F117" s="128"/>
    </row>
    <row r="118" spans="1:6" x14ac:dyDescent="0.2">
      <c r="A118" s="128"/>
      <c r="B118" s="128"/>
      <c r="C118" s="128"/>
      <c r="D118" s="128"/>
      <c r="E118" s="128"/>
      <c r="F118" s="128"/>
    </row>
    <row r="119" spans="1:6" x14ac:dyDescent="0.2">
      <c r="A119" s="128"/>
      <c r="B119" s="128"/>
      <c r="C119" s="128"/>
      <c r="D119" s="128"/>
      <c r="E119" s="128"/>
      <c r="F119" s="128"/>
    </row>
    <row r="120" spans="1:6" x14ac:dyDescent="0.2">
      <c r="A120" s="128"/>
      <c r="B120" s="128"/>
      <c r="C120" s="128"/>
      <c r="D120" s="128"/>
      <c r="E120" s="128"/>
      <c r="F120" s="128"/>
    </row>
    <row r="121" spans="1:6" x14ac:dyDescent="0.2">
      <c r="A121" s="128"/>
      <c r="B121" s="128"/>
      <c r="C121" s="128"/>
      <c r="D121" s="128"/>
      <c r="E121" s="128"/>
      <c r="F121" s="128"/>
    </row>
    <row r="122" spans="1:6" x14ac:dyDescent="0.2">
      <c r="A122" s="128"/>
      <c r="B122" s="128"/>
      <c r="C122" s="128"/>
      <c r="D122" s="128"/>
      <c r="E122" s="128"/>
      <c r="F122" s="128"/>
    </row>
    <row r="123" spans="1:6" x14ac:dyDescent="0.2">
      <c r="A123" s="128"/>
      <c r="B123" s="128"/>
      <c r="C123" s="128"/>
      <c r="D123" s="128"/>
      <c r="E123" s="128"/>
      <c r="F123" s="128"/>
    </row>
    <row r="124" spans="1:6" x14ac:dyDescent="0.2">
      <c r="A124" s="128"/>
      <c r="B124" s="128"/>
      <c r="C124" s="128"/>
      <c r="D124" s="128"/>
      <c r="E124" s="128"/>
      <c r="F124" s="128"/>
    </row>
    <row r="125" spans="1:6" x14ac:dyDescent="0.2">
      <c r="A125" s="128"/>
      <c r="B125" s="128"/>
      <c r="C125" s="128"/>
      <c r="D125" s="128"/>
      <c r="E125" s="128"/>
      <c r="F125" s="128"/>
    </row>
    <row r="137" spans="2:3" x14ac:dyDescent="0.2">
      <c r="B137" s="128"/>
      <c r="C137" s="128"/>
    </row>
    <row r="138" spans="2:3" x14ac:dyDescent="0.2">
      <c r="B138" s="128"/>
      <c r="C138" s="128"/>
    </row>
    <row r="139" spans="2:3" x14ac:dyDescent="0.2">
      <c r="B139" s="128"/>
      <c r="C139" s="128"/>
    </row>
    <row r="140" spans="2:3" x14ac:dyDescent="0.2">
      <c r="B140" s="128"/>
      <c r="C140" s="128"/>
    </row>
    <row r="141" spans="2:3" x14ac:dyDescent="0.2">
      <c r="B141" s="128"/>
      <c r="C141" s="128"/>
    </row>
    <row r="142" spans="2:3" x14ac:dyDescent="0.2">
      <c r="B142" s="128"/>
      <c r="C142" s="128"/>
    </row>
  </sheetData>
  <mergeCells count="12">
    <mergeCell ref="A38:F38"/>
    <mergeCell ref="A67:F67"/>
    <mergeCell ref="A3:C3"/>
    <mergeCell ref="F7:F8"/>
    <mergeCell ref="D7:D8"/>
    <mergeCell ref="E7:E8"/>
    <mergeCell ref="A9:F9"/>
    <mergeCell ref="A1:F1"/>
    <mergeCell ref="A7:A8"/>
    <mergeCell ref="B7:B8"/>
    <mergeCell ref="C7:C8"/>
    <mergeCell ref="A5:F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5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opLeftCell="A16" workbookViewId="0">
      <selection activeCell="E50" sqref="E50:E53"/>
    </sheetView>
  </sheetViews>
  <sheetFormatPr defaultRowHeight="12.75" x14ac:dyDescent="0.2"/>
  <cols>
    <col min="1" max="1" width="6.7109375" customWidth="1"/>
    <col min="2" max="2" width="51.140625" customWidth="1"/>
    <col min="3" max="3" width="11" customWidth="1"/>
    <col min="6" max="6" width="16.140625" customWidth="1"/>
    <col min="8" max="8" width="13.140625" customWidth="1"/>
  </cols>
  <sheetData>
    <row r="1" spans="1:8" ht="22.5" customHeight="1" x14ac:dyDescent="0.3">
      <c r="A1" s="237" t="s">
        <v>856</v>
      </c>
      <c r="B1" s="237"/>
      <c r="C1" s="237"/>
      <c r="D1" s="237"/>
      <c r="E1" s="237"/>
      <c r="F1" s="237"/>
      <c r="G1" s="237"/>
      <c r="H1" s="237"/>
    </row>
    <row r="2" spans="1:8" ht="22.5" customHeight="1" x14ac:dyDescent="0.3">
      <c r="A2" s="196" t="s">
        <v>250</v>
      </c>
      <c r="B2" s="196"/>
      <c r="C2" s="81"/>
      <c r="D2" s="77"/>
      <c r="E2" s="81"/>
      <c r="F2" s="81"/>
      <c r="G2" s="81"/>
      <c r="H2" s="81"/>
    </row>
    <row r="3" spans="1:8" s="128" customFormat="1" ht="22.5" customHeight="1" x14ac:dyDescent="0.3">
      <c r="A3" s="142"/>
      <c r="B3" s="142"/>
      <c r="C3" s="141"/>
      <c r="D3" s="77"/>
      <c r="E3" s="141"/>
      <c r="F3" s="141"/>
      <c r="G3" s="141"/>
      <c r="H3" s="141"/>
    </row>
    <row r="4" spans="1:8" s="128" customFormat="1" ht="15.75" customHeight="1" x14ac:dyDescent="0.2">
      <c r="A4" s="236" t="s">
        <v>826</v>
      </c>
      <c r="B4" s="196"/>
      <c r="C4" s="196"/>
      <c r="D4" s="196"/>
      <c r="E4" s="196"/>
      <c r="F4" s="196"/>
      <c r="G4" s="196"/>
      <c r="H4" s="196"/>
    </row>
    <row r="6" spans="1:8" ht="15.75" x14ac:dyDescent="0.25">
      <c r="B6" s="80" t="s">
        <v>288</v>
      </c>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x14ac:dyDescent="0.2">
      <c r="A9" s="5">
        <v>1</v>
      </c>
      <c r="B9" s="68" t="s">
        <v>792</v>
      </c>
      <c r="C9" s="19">
        <v>1</v>
      </c>
      <c r="D9" s="19" t="s">
        <v>215</v>
      </c>
      <c r="E9" s="100">
        <v>481</v>
      </c>
      <c r="F9" s="67">
        <f>C9*E9</f>
        <v>481</v>
      </c>
      <c r="G9" s="19">
        <f>'Общий прайс лист'!$C$35</f>
        <v>0</v>
      </c>
      <c r="H9" s="67">
        <f>F9*(100-G9)/100</f>
        <v>481</v>
      </c>
    </row>
    <row r="10" spans="1:8" x14ac:dyDescent="0.2">
      <c r="A10" s="5">
        <v>2</v>
      </c>
      <c r="B10" s="68" t="s">
        <v>793</v>
      </c>
      <c r="C10" s="19">
        <v>1</v>
      </c>
      <c r="D10" s="19" t="s">
        <v>215</v>
      </c>
      <c r="E10" s="100">
        <v>481</v>
      </c>
      <c r="F10" s="67">
        <f>C10*E10</f>
        <v>481</v>
      </c>
      <c r="G10" s="19">
        <f>'Общий прайс лист'!$C$35</f>
        <v>0</v>
      </c>
      <c r="H10" s="67">
        <f>F10*(100-G10)/100</f>
        <v>481</v>
      </c>
    </row>
    <row r="11" spans="1:8" x14ac:dyDescent="0.2">
      <c r="A11" s="5">
        <v>3</v>
      </c>
      <c r="B11" s="68" t="s">
        <v>815</v>
      </c>
      <c r="C11" s="19">
        <v>1</v>
      </c>
      <c r="D11" s="19" t="s">
        <v>215</v>
      </c>
      <c r="E11" s="100">
        <v>461.6</v>
      </c>
      <c r="F11" s="67">
        <f>C11*E11</f>
        <v>461.6</v>
      </c>
      <c r="G11" s="19">
        <f>'Общий прайс лист'!$C$35</f>
        <v>0</v>
      </c>
      <c r="H11" s="67">
        <f>F11*(100-G11)/100</f>
        <v>461.6</v>
      </c>
    </row>
    <row r="12" spans="1:8" ht="12.75" customHeight="1" x14ac:dyDescent="0.2">
      <c r="A12" s="21">
        <v>4</v>
      </c>
      <c r="B12" s="68" t="s">
        <v>816</v>
      </c>
      <c r="C12" s="19">
        <v>1</v>
      </c>
      <c r="D12" s="19" t="s">
        <v>215</v>
      </c>
      <c r="E12" s="100">
        <v>585</v>
      </c>
      <c r="F12" s="67">
        <f>C12*E12</f>
        <v>585</v>
      </c>
      <c r="G12" s="19">
        <f>'Общий прайс лист'!$C$35</f>
        <v>0</v>
      </c>
      <c r="H12" s="67">
        <f>F12*(100-G12)/100</f>
        <v>585</v>
      </c>
    </row>
    <row r="14" spans="1:8" ht="15.75" x14ac:dyDescent="0.25">
      <c r="B14" s="80" t="s">
        <v>289</v>
      </c>
    </row>
    <row r="15" spans="1:8" x14ac:dyDescent="0.2">
      <c r="A15" s="197" t="s">
        <v>84</v>
      </c>
      <c r="B15" s="198" t="s">
        <v>0</v>
      </c>
      <c r="C15" s="197" t="s">
        <v>85</v>
      </c>
      <c r="D15" s="198" t="s">
        <v>1</v>
      </c>
      <c r="E15" s="198"/>
      <c r="F15" s="198" t="s">
        <v>2</v>
      </c>
      <c r="G15" s="197" t="s">
        <v>86</v>
      </c>
      <c r="H15" s="197" t="s">
        <v>177</v>
      </c>
    </row>
    <row r="16" spans="1:8" x14ac:dyDescent="0.2">
      <c r="A16" s="198"/>
      <c r="B16" s="198"/>
      <c r="C16" s="198"/>
      <c r="D16" s="198"/>
      <c r="E16" s="198"/>
      <c r="F16" s="198"/>
      <c r="G16" s="198"/>
      <c r="H16" s="198"/>
    </row>
    <row r="17" spans="1:8" x14ac:dyDescent="0.2">
      <c r="A17" s="5">
        <v>1</v>
      </c>
      <c r="B17" s="68" t="s">
        <v>813</v>
      </c>
      <c r="C17" s="19">
        <v>1</v>
      </c>
      <c r="D17" s="19" t="s">
        <v>215</v>
      </c>
      <c r="E17" s="100">
        <v>520</v>
      </c>
      <c r="F17" s="67">
        <f>C17*E17</f>
        <v>520</v>
      </c>
      <c r="G17" s="19">
        <f>'Общий прайс лист'!$C$35</f>
        <v>0</v>
      </c>
      <c r="H17" s="67">
        <f>F17*(100-G17)/100</f>
        <v>520</v>
      </c>
    </row>
    <row r="18" spans="1:8" x14ac:dyDescent="0.2">
      <c r="A18" s="5">
        <v>2</v>
      </c>
      <c r="B18" s="68" t="s">
        <v>812</v>
      </c>
      <c r="C18" s="19">
        <v>1</v>
      </c>
      <c r="D18" s="19" t="s">
        <v>215</v>
      </c>
      <c r="E18" s="100">
        <v>319.8</v>
      </c>
      <c r="F18" s="67">
        <f>C18*E18</f>
        <v>319.8</v>
      </c>
      <c r="G18" s="19">
        <f>'Общий прайс лист'!$C$35</f>
        <v>0</v>
      </c>
      <c r="H18" s="67">
        <f>F18*(100-G18)/100</f>
        <v>319.8</v>
      </c>
    </row>
    <row r="19" spans="1:8" x14ac:dyDescent="0.2">
      <c r="A19" s="5">
        <v>3</v>
      </c>
      <c r="B19" s="68" t="s">
        <v>814</v>
      </c>
      <c r="C19" s="19">
        <v>1</v>
      </c>
      <c r="D19" s="19" t="s">
        <v>215</v>
      </c>
      <c r="E19" s="100">
        <v>338</v>
      </c>
      <c r="F19" s="67">
        <f>C19*E19</f>
        <v>338</v>
      </c>
      <c r="G19" s="19">
        <f>'Общий прайс лист'!$C$35</f>
        <v>0</v>
      </c>
      <c r="H19" s="67">
        <f>F19*(100-G19)/100</f>
        <v>338</v>
      </c>
    </row>
    <row r="21" spans="1:8" ht="15.75" x14ac:dyDescent="0.25">
      <c r="B21" s="80" t="s">
        <v>290</v>
      </c>
    </row>
    <row r="22" spans="1:8" x14ac:dyDescent="0.2">
      <c r="A22" s="197" t="s">
        <v>84</v>
      </c>
      <c r="B22" s="198" t="s">
        <v>0</v>
      </c>
      <c r="C22" s="197" t="s">
        <v>85</v>
      </c>
      <c r="D22" s="198" t="s">
        <v>1</v>
      </c>
      <c r="E22" s="198"/>
      <c r="F22" s="198" t="s">
        <v>2</v>
      </c>
      <c r="G22" s="197" t="s">
        <v>86</v>
      </c>
      <c r="H22" s="197" t="s">
        <v>177</v>
      </c>
    </row>
    <row r="23" spans="1:8" x14ac:dyDescent="0.2">
      <c r="A23" s="198"/>
      <c r="B23" s="198"/>
      <c r="C23" s="198"/>
      <c r="D23" s="198"/>
      <c r="E23" s="198"/>
      <c r="F23" s="198"/>
      <c r="G23" s="198"/>
      <c r="H23" s="198"/>
    </row>
    <row r="24" spans="1:8" x14ac:dyDescent="0.2">
      <c r="A24" s="5">
        <v>1</v>
      </c>
      <c r="B24" s="68" t="s">
        <v>811</v>
      </c>
      <c r="C24" s="19">
        <v>1</v>
      </c>
      <c r="D24" s="19" t="s">
        <v>215</v>
      </c>
      <c r="E24" s="100">
        <v>452.4</v>
      </c>
      <c r="F24" s="67">
        <f>C24*E24</f>
        <v>452.4</v>
      </c>
      <c r="G24" s="19">
        <f>'Общий прайс лист'!$C$35</f>
        <v>0</v>
      </c>
      <c r="H24" s="67">
        <f>F24*(100-G24)/100</f>
        <v>452.4</v>
      </c>
    </row>
    <row r="25" spans="1:8" x14ac:dyDescent="0.2">
      <c r="A25" s="5">
        <v>2</v>
      </c>
      <c r="B25" s="68" t="s">
        <v>794</v>
      </c>
      <c r="C25" s="19">
        <v>1</v>
      </c>
      <c r="D25" s="19" t="s">
        <v>215</v>
      </c>
      <c r="E25" s="100">
        <v>339.04</v>
      </c>
      <c r="F25" s="67">
        <f>C25*E25</f>
        <v>339.04</v>
      </c>
      <c r="G25" s="19">
        <f>'Общий прайс лист'!$C$35</f>
        <v>0</v>
      </c>
      <c r="H25" s="67">
        <f>F25*(100-G25)/100</f>
        <v>339.04</v>
      </c>
    </row>
    <row r="26" spans="1:8" x14ac:dyDescent="0.2">
      <c r="A26" s="5">
        <v>3</v>
      </c>
      <c r="B26" s="68" t="s">
        <v>795</v>
      </c>
      <c r="C26" s="19">
        <v>1</v>
      </c>
      <c r="D26" s="19" t="s">
        <v>215</v>
      </c>
      <c r="E26" s="100">
        <v>309.73</v>
      </c>
      <c r="F26" s="67">
        <f>C26*E26</f>
        <v>309.73</v>
      </c>
      <c r="G26" s="19">
        <f>'Общий прайс лист'!$C$35</f>
        <v>0</v>
      </c>
      <c r="H26" s="67">
        <f>F26*(100-G26)/100</f>
        <v>309.73</v>
      </c>
    </row>
    <row r="27" spans="1:8" x14ac:dyDescent="0.2">
      <c r="A27" s="21">
        <v>4</v>
      </c>
      <c r="B27" s="68" t="s">
        <v>796</v>
      </c>
      <c r="C27" s="19">
        <v>100</v>
      </c>
      <c r="D27" s="19" t="s">
        <v>178</v>
      </c>
      <c r="E27" s="100">
        <v>10.14</v>
      </c>
      <c r="F27" s="67">
        <f>C27*E27</f>
        <v>1014</v>
      </c>
      <c r="G27" s="19">
        <f>'Общий прайс лист'!$C$35</f>
        <v>0</v>
      </c>
      <c r="H27" s="67">
        <f>F27*(100-G27)/100</f>
        <v>1014</v>
      </c>
    </row>
    <row r="28" spans="1:8" s="128" customFormat="1" x14ac:dyDescent="0.2">
      <c r="A28" s="21">
        <v>4</v>
      </c>
      <c r="B28" s="68" t="s">
        <v>797</v>
      </c>
      <c r="C28" s="19">
        <v>100</v>
      </c>
      <c r="D28" s="19" t="s">
        <v>178</v>
      </c>
      <c r="E28" s="100">
        <v>19.34</v>
      </c>
      <c r="F28" s="67">
        <f>C28*E28</f>
        <v>1934</v>
      </c>
      <c r="G28" s="19">
        <f>'Общий прайс лист'!$C$35</f>
        <v>0</v>
      </c>
      <c r="H28" s="67">
        <f>F28*(100-G28)/100</f>
        <v>1934</v>
      </c>
    </row>
    <row r="30" spans="1:8" ht="15.75" x14ac:dyDescent="0.25">
      <c r="B30" s="80" t="s">
        <v>291</v>
      </c>
    </row>
    <row r="31" spans="1:8" x14ac:dyDescent="0.2">
      <c r="A31" s="197" t="s">
        <v>84</v>
      </c>
      <c r="B31" s="198" t="s">
        <v>0</v>
      </c>
      <c r="C31" s="197" t="s">
        <v>85</v>
      </c>
      <c r="D31" s="198" t="s">
        <v>1</v>
      </c>
      <c r="E31" s="198"/>
      <c r="F31" s="198" t="s">
        <v>2</v>
      </c>
      <c r="G31" s="197" t="s">
        <v>86</v>
      </c>
      <c r="H31" s="197" t="s">
        <v>177</v>
      </c>
    </row>
    <row r="32" spans="1:8" x14ac:dyDescent="0.2">
      <c r="A32" s="198"/>
      <c r="B32" s="198"/>
      <c r="C32" s="198"/>
      <c r="D32" s="198"/>
      <c r="E32" s="198"/>
      <c r="F32" s="198"/>
      <c r="G32" s="198"/>
      <c r="H32" s="198"/>
    </row>
    <row r="33" spans="1:8" x14ac:dyDescent="0.2">
      <c r="A33" s="5">
        <v>1</v>
      </c>
      <c r="B33" s="68" t="s">
        <v>216</v>
      </c>
      <c r="C33" s="19">
        <v>1</v>
      </c>
      <c r="D33" s="19" t="s">
        <v>178</v>
      </c>
      <c r="E33" s="100">
        <v>24.18</v>
      </c>
      <c r="F33" s="67">
        <f>C33*E33</f>
        <v>24.18</v>
      </c>
      <c r="G33" s="19">
        <f>'Общий прайс лист'!$C$35</f>
        <v>0</v>
      </c>
      <c r="H33" s="67">
        <f>F33*(100-G33)/100</f>
        <v>24.18</v>
      </c>
    </row>
    <row r="35" spans="1:8" ht="15.75" x14ac:dyDescent="0.25">
      <c r="B35" s="80" t="s">
        <v>292</v>
      </c>
    </row>
    <row r="36" spans="1:8" x14ac:dyDescent="0.2">
      <c r="A36" s="197" t="s">
        <v>84</v>
      </c>
      <c r="B36" s="198" t="s">
        <v>0</v>
      </c>
      <c r="C36" s="197" t="s">
        <v>85</v>
      </c>
      <c r="D36" s="198" t="s">
        <v>1</v>
      </c>
      <c r="E36" s="198"/>
      <c r="F36" s="198" t="s">
        <v>2</v>
      </c>
      <c r="G36" s="197" t="s">
        <v>86</v>
      </c>
      <c r="H36" s="197" t="s">
        <v>177</v>
      </c>
    </row>
    <row r="37" spans="1:8" x14ac:dyDescent="0.2">
      <c r="A37" s="198"/>
      <c r="B37" s="198"/>
      <c r="C37" s="198"/>
      <c r="D37" s="198"/>
      <c r="E37" s="198"/>
      <c r="F37" s="198"/>
      <c r="G37" s="198"/>
      <c r="H37" s="198"/>
    </row>
    <row r="38" spans="1:8" x14ac:dyDescent="0.2">
      <c r="A38" s="5">
        <v>1</v>
      </c>
      <c r="B38" s="68" t="s">
        <v>798</v>
      </c>
      <c r="C38" s="19">
        <v>25</v>
      </c>
      <c r="D38" s="19" t="s">
        <v>178</v>
      </c>
      <c r="E38" s="100">
        <v>48.88</v>
      </c>
      <c r="F38" s="67">
        <f>C38*E38</f>
        <v>1222</v>
      </c>
      <c r="G38" s="19">
        <f>'Общий прайс лист'!$C$35</f>
        <v>0</v>
      </c>
      <c r="H38" s="67">
        <f>F38*(100-G38)/100</f>
        <v>1222</v>
      </c>
    </row>
    <row r="39" spans="1:8" x14ac:dyDescent="0.2">
      <c r="A39" s="5">
        <v>2</v>
      </c>
      <c r="B39" s="68" t="s">
        <v>799</v>
      </c>
      <c r="C39" s="19">
        <v>25</v>
      </c>
      <c r="D39" s="19" t="s">
        <v>178</v>
      </c>
      <c r="E39" s="100">
        <v>50.96</v>
      </c>
      <c r="F39" s="67">
        <f>C39*E39</f>
        <v>1274</v>
      </c>
      <c r="G39" s="19">
        <f>'Общий прайс лист'!$C$35</f>
        <v>0</v>
      </c>
      <c r="H39" s="67">
        <f>F39*(100-G39)/100</f>
        <v>1274</v>
      </c>
    </row>
    <row r="40" spans="1:8" x14ac:dyDescent="0.2">
      <c r="A40" s="5">
        <v>3</v>
      </c>
      <c r="B40" s="68" t="s">
        <v>800</v>
      </c>
      <c r="C40" s="19">
        <v>25</v>
      </c>
      <c r="D40" s="19" t="s">
        <v>178</v>
      </c>
      <c r="E40" s="100">
        <v>163.38</v>
      </c>
      <c r="F40" s="67">
        <f>C40*E40</f>
        <v>4084.5</v>
      </c>
      <c r="G40" s="19">
        <f>'Общий прайс лист'!$C$35</f>
        <v>0</v>
      </c>
      <c r="H40" s="67">
        <f>F40*(100-G40)/100</f>
        <v>4084.5</v>
      </c>
    </row>
    <row r="42" spans="1:8" ht="15.75" x14ac:dyDescent="0.25">
      <c r="B42" s="80" t="s">
        <v>293</v>
      </c>
    </row>
    <row r="43" spans="1:8" x14ac:dyDescent="0.2">
      <c r="A43" s="197" t="s">
        <v>84</v>
      </c>
      <c r="B43" s="198" t="s">
        <v>0</v>
      </c>
      <c r="C43" s="197" t="s">
        <v>85</v>
      </c>
      <c r="D43" s="198" t="s">
        <v>1</v>
      </c>
      <c r="E43" s="198"/>
      <c r="F43" s="198" t="s">
        <v>2</v>
      </c>
      <c r="G43" s="197" t="s">
        <v>86</v>
      </c>
      <c r="H43" s="197" t="s">
        <v>177</v>
      </c>
    </row>
    <row r="44" spans="1:8" x14ac:dyDescent="0.2">
      <c r="A44" s="198"/>
      <c r="B44" s="198"/>
      <c r="C44" s="198"/>
      <c r="D44" s="198"/>
      <c r="E44" s="198"/>
      <c r="F44" s="198"/>
      <c r="G44" s="198"/>
      <c r="H44" s="198"/>
    </row>
    <row r="45" spans="1:8" x14ac:dyDescent="0.2">
      <c r="A45" s="5">
        <v>1</v>
      </c>
      <c r="B45" s="68" t="s">
        <v>801</v>
      </c>
      <c r="C45" s="19">
        <v>1</v>
      </c>
      <c r="D45" s="19" t="s">
        <v>178</v>
      </c>
      <c r="E45" s="67">
        <v>291.72000000000003</v>
      </c>
      <c r="F45" s="67">
        <f>C45*E45</f>
        <v>291.72000000000003</v>
      </c>
      <c r="G45" s="19">
        <f>'Общий прайс лист'!$C$35</f>
        <v>0</v>
      </c>
      <c r="H45" s="67">
        <f>F45*(100-G45)/100</f>
        <v>291.72000000000003</v>
      </c>
    </row>
    <row r="47" spans="1:8" ht="15.75" x14ac:dyDescent="0.25">
      <c r="B47" s="80" t="s">
        <v>294</v>
      </c>
    </row>
    <row r="48" spans="1:8" x14ac:dyDescent="0.2">
      <c r="A48" s="197" t="s">
        <v>84</v>
      </c>
      <c r="B48" s="198" t="s">
        <v>0</v>
      </c>
      <c r="C48" s="197" t="s">
        <v>85</v>
      </c>
      <c r="D48" s="198" t="s">
        <v>1</v>
      </c>
      <c r="E48" s="198"/>
      <c r="F48" s="198" t="s">
        <v>2</v>
      </c>
      <c r="G48" s="197" t="s">
        <v>86</v>
      </c>
      <c r="H48" s="197" t="s">
        <v>177</v>
      </c>
    </row>
    <row r="49" spans="1:8" x14ac:dyDescent="0.2">
      <c r="A49" s="198"/>
      <c r="B49" s="198"/>
      <c r="C49" s="198"/>
      <c r="D49" s="198"/>
      <c r="E49" s="198"/>
      <c r="F49" s="198"/>
      <c r="G49" s="198"/>
      <c r="H49" s="198"/>
    </row>
    <row r="50" spans="1:8" x14ac:dyDescent="0.2">
      <c r="A50" s="5">
        <v>1</v>
      </c>
      <c r="B50" s="68" t="s">
        <v>802</v>
      </c>
      <c r="C50" s="19">
        <v>25</v>
      </c>
      <c r="D50" s="19" t="s">
        <v>215</v>
      </c>
      <c r="E50" s="100">
        <v>400.4</v>
      </c>
      <c r="F50" s="67">
        <f>C50*E50</f>
        <v>10010</v>
      </c>
      <c r="G50" s="19">
        <f>'Общий прайс лист'!$C$35</f>
        <v>0</v>
      </c>
      <c r="H50" s="67">
        <f>F50*(100-G50)/100</f>
        <v>10010</v>
      </c>
    </row>
    <row r="51" spans="1:8" x14ac:dyDescent="0.2">
      <c r="A51" s="5">
        <v>2</v>
      </c>
      <c r="B51" s="68" t="s">
        <v>803</v>
      </c>
      <c r="C51" s="19">
        <v>25</v>
      </c>
      <c r="D51" s="19" t="s">
        <v>215</v>
      </c>
      <c r="E51" s="100">
        <v>338.39</v>
      </c>
      <c r="F51" s="67">
        <f>C51*E51</f>
        <v>8459.75</v>
      </c>
      <c r="G51" s="19">
        <f>'Общий прайс лист'!$C$35</f>
        <v>0</v>
      </c>
      <c r="H51" s="67">
        <f>F51*(100-G51)/100</f>
        <v>8459.75</v>
      </c>
    </row>
    <row r="52" spans="1:8" x14ac:dyDescent="0.2">
      <c r="A52" s="5">
        <v>3</v>
      </c>
      <c r="B52" s="68" t="s">
        <v>804</v>
      </c>
      <c r="C52" s="19">
        <v>25</v>
      </c>
      <c r="D52" s="19" t="s">
        <v>215</v>
      </c>
      <c r="E52" s="100">
        <v>358.8</v>
      </c>
      <c r="F52" s="67">
        <f>C52*E52</f>
        <v>8970</v>
      </c>
      <c r="G52" s="19">
        <f>'Общий прайс лист'!$C$35</f>
        <v>0</v>
      </c>
      <c r="H52" s="67">
        <f>F52*(100-G52)/100</f>
        <v>8970</v>
      </c>
    </row>
    <row r="53" spans="1:8" x14ac:dyDescent="0.2">
      <c r="A53" s="21">
        <v>4</v>
      </c>
      <c r="B53" s="68" t="s">
        <v>805</v>
      </c>
      <c r="C53" s="19">
        <v>25</v>
      </c>
      <c r="D53" s="19" t="s">
        <v>215</v>
      </c>
      <c r="E53" s="100">
        <v>383.24</v>
      </c>
      <c r="F53" s="67">
        <f>C53*E53</f>
        <v>9581</v>
      </c>
      <c r="G53" s="19">
        <f>'Общий прайс лист'!$C$35</f>
        <v>0</v>
      </c>
      <c r="H53" s="67">
        <f>F53*(100-G53)/100</f>
        <v>9581</v>
      </c>
    </row>
    <row r="55" spans="1:8" ht="15" x14ac:dyDescent="0.2">
      <c r="B55" s="15" t="s">
        <v>588</v>
      </c>
      <c r="C55" s="128"/>
    </row>
    <row r="56" spans="1:8" ht="15" x14ac:dyDescent="0.2">
      <c r="B56" s="15"/>
      <c r="C56" s="128"/>
    </row>
    <row r="57" spans="1:8" ht="15" x14ac:dyDescent="0.2">
      <c r="B57" s="15" t="s">
        <v>249</v>
      </c>
      <c r="C57" s="86">
        <f>'Общий прайс лист'!$B$3</f>
        <v>45404</v>
      </c>
    </row>
    <row r="58" spans="1:8" ht="15" x14ac:dyDescent="0.25">
      <c r="B58" s="16"/>
      <c r="C58" s="128"/>
    </row>
    <row r="59" spans="1:8" ht="15" x14ac:dyDescent="0.25">
      <c r="B59" s="16" t="s">
        <v>179</v>
      </c>
      <c r="C59" s="128"/>
    </row>
  </sheetData>
  <mergeCells count="52">
    <mergeCell ref="H43:H44"/>
    <mergeCell ref="A48:A49"/>
    <mergeCell ref="B48:B49"/>
    <mergeCell ref="C48:C49"/>
    <mergeCell ref="D48:E49"/>
    <mergeCell ref="F48:F49"/>
    <mergeCell ref="G48:G49"/>
    <mergeCell ref="H48:H49"/>
    <mergeCell ref="A43:A44"/>
    <mergeCell ref="B43:B44"/>
    <mergeCell ref="C43:C44"/>
    <mergeCell ref="D43:E44"/>
    <mergeCell ref="F43:F44"/>
    <mergeCell ref="G43:G44"/>
    <mergeCell ref="G36:G37"/>
    <mergeCell ref="H36:H37"/>
    <mergeCell ref="A31:A32"/>
    <mergeCell ref="B31:B32"/>
    <mergeCell ref="C31:C32"/>
    <mergeCell ref="D31:E32"/>
    <mergeCell ref="F31:F32"/>
    <mergeCell ref="G31:G32"/>
    <mergeCell ref="A36:A37"/>
    <mergeCell ref="B36:B37"/>
    <mergeCell ref="C36:C37"/>
    <mergeCell ref="D36:E37"/>
    <mergeCell ref="F36:F37"/>
    <mergeCell ref="H31:H32"/>
    <mergeCell ref="H15:H16"/>
    <mergeCell ref="A22:A23"/>
    <mergeCell ref="B22:B23"/>
    <mergeCell ref="C22:C23"/>
    <mergeCell ref="D22:E23"/>
    <mergeCell ref="F22:F23"/>
    <mergeCell ref="G22:G23"/>
    <mergeCell ref="H22:H23"/>
    <mergeCell ref="A15:A16"/>
    <mergeCell ref="B15:B16"/>
    <mergeCell ref="C15:C16"/>
    <mergeCell ref="D15:E16"/>
    <mergeCell ref="F15:F16"/>
    <mergeCell ref="G15:G16"/>
    <mergeCell ref="G7:G8"/>
    <mergeCell ref="H7:H8"/>
    <mergeCell ref="A1:H1"/>
    <mergeCell ref="A7:A8"/>
    <mergeCell ref="B7:B8"/>
    <mergeCell ref="C7:C8"/>
    <mergeCell ref="D7:E8"/>
    <mergeCell ref="F7:F8"/>
    <mergeCell ref="A2:B2"/>
    <mergeCell ref="A4:H4"/>
  </mergeCells>
  <hyperlinks>
    <hyperlink ref="A2" location="'Общий прайс лист'!R1C1" display="Общий прайс-лист"/>
  </hyperlinks>
  <pageMargins left="0.70866141732283472" right="0.70866141732283472" top="0.74803149606299213" bottom="0.74803149606299213" header="0.31496062992125984" footer="0.31496062992125984"/>
  <pageSetup paperSize="9" scale="7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workbookViewId="0">
      <selection activeCell="E9" sqref="E9:E11"/>
    </sheetView>
  </sheetViews>
  <sheetFormatPr defaultRowHeight="12.75" x14ac:dyDescent="0.2"/>
  <cols>
    <col min="1" max="1" width="6.7109375" customWidth="1"/>
    <col min="2" max="2" width="51.28515625" customWidth="1"/>
    <col min="3" max="3" width="10.85546875" customWidth="1"/>
    <col min="6" max="6" width="16.140625" customWidth="1"/>
    <col min="7" max="7" width="10.28515625" bestFit="1" customWidth="1"/>
    <col min="8" max="8" width="13.140625" customWidth="1"/>
  </cols>
  <sheetData>
    <row r="1" spans="1:8" ht="20.25" x14ac:dyDescent="0.3">
      <c r="A1" s="237" t="s">
        <v>857</v>
      </c>
      <c r="B1" s="237"/>
      <c r="C1" s="237"/>
      <c r="D1" s="237"/>
      <c r="E1" s="237"/>
      <c r="F1" s="237"/>
      <c r="G1" s="237"/>
      <c r="H1" s="237"/>
    </row>
    <row r="2" spans="1:8" s="128" customFormat="1" ht="20.25" x14ac:dyDescent="0.3">
      <c r="A2" s="143"/>
      <c r="B2" s="143"/>
      <c r="C2" s="143"/>
      <c r="D2" s="143"/>
      <c r="E2" s="143"/>
      <c r="F2" s="143"/>
      <c r="G2" s="143"/>
      <c r="H2" s="143"/>
    </row>
    <row r="3" spans="1:8" ht="18" x14ac:dyDescent="0.2">
      <c r="A3" s="196" t="s">
        <v>250</v>
      </c>
      <c r="B3" s="196"/>
      <c r="C3" s="35"/>
      <c r="D3" s="36"/>
      <c r="E3" s="33"/>
      <c r="F3" s="33"/>
      <c r="G3" s="33"/>
      <c r="H3" s="33"/>
    </row>
    <row r="4" spans="1:8" s="128" customFormat="1" x14ac:dyDescent="0.2">
      <c r="A4" s="90"/>
      <c r="B4" s="34"/>
      <c r="C4" s="35"/>
      <c r="D4" s="36"/>
      <c r="E4" s="33"/>
      <c r="F4" s="33"/>
      <c r="G4" s="33"/>
      <c r="H4" s="33"/>
    </row>
    <row r="5" spans="1:8" s="128" customFormat="1" x14ac:dyDescent="0.2">
      <c r="A5" s="241" t="s">
        <v>817</v>
      </c>
      <c r="B5" s="241"/>
      <c r="C5" s="241"/>
      <c r="D5" s="241"/>
      <c r="E5" s="241"/>
      <c r="F5" s="241"/>
      <c r="G5" s="241"/>
      <c r="H5" s="241"/>
    </row>
    <row r="6" spans="1:8" s="128" customFormat="1" x14ac:dyDescent="0.2">
      <c r="A6" s="90"/>
      <c r="B6" s="34"/>
      <c r="C6" s="35"/>
      <c r="D6" s="36"/>
      <c r="E6" s="33"/>
      <c r="F6" s="33"/>
      <c r="G6" s="33"/>
      <c r="H6" s="33"/>
    </row>
    <row r="7" spans="1:8" ht="12.75" customHeight="1" x14ac:dyDescent="0.2">
      <c r="A7" s="242" t="s">
        <v>84</v>
      </c>
      <c r="B7" s="244" t="s">
        <v>0</v>
      </c>
      <c r="C7" s="242" t="s">
        <v>85</v>
      </c>
      <c r="D7" s="198" t="s">
        <v>1</v>
      </c>
      <c r="E7" s="198"/>
      <c r="F7" s="244" t="s">
        <v>2</v>
      </c>
      <c r="G7" s="242" t="s">
        <v>86</v>
      </c>
      <c r="H7" s="242" t="s">
        <v>177</v>
      </c>
    </row>
    <row r="8" spans="1:8" x14ac:dyDescent="0.2">
      <c r="A8" s="243"/>
      <c r="B8" s="245"/>
      <c r="C8" s="243"/>
      <c r="D8" s="198"/>
      <c r="E8" s="198"/>
      <c r="F8" s="245"/>
      <c r="G8" s="243"/>
      <c r="H8" s="243"/>
    </row>
    <row r="9" spans="1:8" x14ac:dyDescent="0.2">
      <c r="A9" s="66">
        <v>1</v>
      </c>
      <c r="B9" s="71" t="s">
        <v>806</v>
      </c>
      <c r="C9" s="19">
        <v>36</v>
      </c>
      <c r="D9" s="19" t="s">
        <v>217</v>
      </c>
      <c r="E9" s="67">
        <v>286</v>
      </c>
      <c r="F9" s="67">
        <f>C9*E9</f>
        <v>10296</v>
      </c>
      <c r="G9" s="19">
        <f>'Общий прайс лист'!$C$37</f>
        <v>0</v>
      </c>
      <c r="H9" s="67">
        <f>F9*(100-G9)/100</f>
        <v>10296</v>
      </c>
    </row>
    <row r="10" spans="1:8" x14ac:dyDescent="0.2">
      <c r="A10" s="66">
        <v>2</v>
      </c>
      <c r="B10" s="71" t="s">
        <v>807</v>
      </c>
      <c r="C10" s="19">
        <v>18</v>
      </c>
      <c r="D10" s="19" t="s">
        <v>217</v>
      </c>
      <c r="E10" s="67">
        <v>354.64</v>
      </c>
      <c r="F10" s="67">
        <f>C10*E10</f>
        <v>6383.5199999999995</v>
      </c>
      <c r="G10" s="19">
        <f>'Общий прайс лист'!$C$37</f>
        <v>0</v>
      </c>
      <c r="H10" s="67">
        <f>F10*(100-G10)/100</f>
        <v>6383.52</v>
      </c>
    </row>
    <row r="11" spans="1:8" x14ac:dyDescent="0.2">
      <c r="A11" s="66">
        <v>3</v>
      </c>
      <c r="B11" s="71" t="s">
        <v>808</v>
      </c>
      <c r="C11" s="19">
        <v>20</v>
      </c>
      <c r="D11" s="19" t="s">
        <v>217</v>
      </c>
      <c r="E11" s="67">
        <v>972.4</v>
      </c>
      <c r="F11" s="67">
        <f>C11*E11</f>
        <v>19448</v>
      </c>
      <c r="G11" s="19">
        <f>'Общий прайс лист'!$C$37</f>
        <v>0</v>
      </c>
      <c r="H11" s="67">
        <f>F11*(100-G11)/100</f>
        <v>19448</v>
      </c>
    </row>
    <row r="12" spans="1:8" s="128" customFormat="1" x14ac:dyDescent="0.2">
      <c r="A12" s="148"/>
      <c r="B12" s="149"/>
      <c r="C12" s="65"/>
      <c r="D12" s="65"/>
      <c r="E12" s="150"/>
      <c r="F12" s="150"/>
      <c r="G12" s="65"/>
      <c r="H12" s="150"/>
    </row>
    <row r="13" spans="1:8" s="128" customFormat="1" x14ac:dyDescent="0.2">
      <c r="A13" s="197" t="s">
        <v>84</v>
      </c>
      <c r="B13" s="198" t="s">
        <v>0</v>
      </c>
      <c r="C13" s="197" t="s">
        <v>85</v>
      </c>
      <c r="D13" s="198" t="s">
        <v>1</v>
      </c>
      <c r="E13" s="198"/>
      <c r="F13" s="198" t="s">
        <v>2</v>
      </c>
      <c r="G13" s="197" t="s">
        <v>86</v>
      </c>
      <c r="H13" s="197" t="s">
        <v>177</v>
      </c>
    </row>
    <row r="14" spans="1:8" x14ac:dyDescent="0.2">
      <c r="A14" s="198"/>
      <c r="B14" s="198"/>
      <c r="C14" s="198"/>
      <c r="D14" s="198"/>
      <c r="E14" s="198"/>
      <c r="F14" s="198"/>
      <c r="G14" s="198"/>
      <c r="H14" s="198"/>
    </row>
    <row r="15" spans="1:8" s="128" customFormat="1" x14ac:dyDescent="0.2">
      <c r="A15" s="66">
        <v>1</v>
      </c>
      <c r="B15" s="70" t="s">
        <v>809</v>
      </c>
      <c r="C15" s="19">
        <v>50</v>
      </c>
      <c r="D15" s="19" t="s">
        <v>213</v>
      </c>
      <c r="E15" s="67">
        <v>75.2</v>
      </c>
      <c r="F15" s="67">
        <f>C15*E15</f>
        <v>3760</v>
      </c>
      <c r="G15" s="19">
        <f>'Общий прайс лист'!$C$37</f>
        <v>0</v>
      </c>
      <c r="H15" s="67">
        <f>F15*(100-G15)/100</f>
        <v>3760</v>
      </c>
    </row>
    <row r="16" spans="1:8" s="128" customFormat="1" x14ac:dyDescent="0.2">
      <c r="A16" s="66">
        <v>2</v>
      </c>
      <c r="B16" s="70" t="s">
        <v>810</v>
      </c>
      <c r="C16" s="19">
        <v>50</v>
      </c>
      <c r="D16" s="19" t="s">
        <v>213</v>
      </c>
      <c r="E16" s="67">
        <v>100.56</v>
      </c>
      <c r="F16" s="67">
        <f>C16*E16</f>
        <v>5028</v>
      </c>
      <c r="G16" s="19">
        <f>'Общий прайс лист'!$C$37</f>
        <v>0</v>
      </c>
      <c r="H16" s="67">
        <f>F16*(100-G16)/100</f>
        <v>5028</v>
      </c>
    </row>
    <row r="17" spans="2:3" s="128" customFormat="1" x14ac:dyDescent="0.2"/>
    <row r="18" spans="2:3" s="128" customFormat="1" x14ac:dyDescent="0.2"/>
    <row r="19" spans="2:3" ht="15" x14ac:dyDescent="0.2">
      <c r="B19" s="15" t="s">
        <v>588</v>
      </c>
      <c r="C19" s="128"/>
    </row>
    <row r="20" spans="2:3" ht="15" x14ac:dyDescent="0.2">
      <c r="B20" s="15"/>
      <c r="C20" s="128"/>
    </row>
    <row r="21" spans="2:3" ht="15" x14ac:dyDescent="0.2">
      <c r="B21" s="15" t="s">
        <v>249</v>
      </c>
      <c r="C21" s="86">
        <f>'Общий прайс лист'!$B$3</f>
        <v>45404</v>
      </c>
    </row>
    <row r="22" spans="2:3" ht="15" x14ac:dyDescent="0.25">
      <c r="B22" s="16"/>
      <c r="C22" s="128"/>
    </row>
    <row r="23" spans="2:3" ht="15" x14ac:dyDescent="0.25">
      <c r="B23" s="16" t="s">
        <v>179</v>
      </c>
      <c r="C23" s="128"/>
    </row>
  </sheetData>
  <mergeCells count="17">
    <mergeCell ref="A1:H1"/>
    <mergeCell ref="A7:A8"/>
    <mergeCell ref="B7:B8"/>
    <mergeCell ref="C7:C8"/>
    <mergeCell ref="D7:E8"/>
    <mergeCell ref="F7:F8"/>
    <mergeCell ref="G7:G8"/>
    <mergeCell ref="H7:H8"/>
    <mergeCell ref="G13:G14"/>
    <mergeCell ref="H13:H14"/>
    <mergeCell ref="A3:B3"/>
    <mergeCell ref="A5:H5"/>
    <mergeCell ref="A13:A14"/>
    <mergeCell ref="B13:B14"/>
    <mergeCell ref="C13:C14"/>
    <mergeCell ref="D13:E14"/>
    <mergeCell ref="F13:F14"/>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7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workbookViewId="0">
      <selection activeCell="M27" sqref="M27"/>
    </sheetView>
  </sheetViews>
  <sheetFormatPr defaultRowHeight="12.75" x14ac:dyDescent="0.2"/>
  <cols>
    <col min="1" max="1" width="6.7109375" customWidth="1"/>
    <col min="2" max="2" width="42.7109375" customWidth="1"/>
    <col min="3" max="3" width="11" customWidth="1"/>
    <col min="6" max="6" width="16.140625" customWidth="1"/>
    <col min="8" max="8" width="13.140625" customWidth="1"/>
  </cols>
  <sheetData>
    <row r="1" spans="1:8" ht="20.25" x14ac:dyDescent="0.3">
      <c r="A1" s="237" t="s">
        <v>858</v>
      </c>
      <c r="B1" s="237"/>
      <c r="C1" s="237"/>
      <c r="D1" s="237"/>
      <c r="E1" s="237"/>
      <c r="F1" s="237"/>
      <c r="G1" s="237"/>
      <c r="H1" s="237"/>
    </row>
    <row r="2" spans="1:8" s="128" customFormat="1" ht="20.25" x14ac:dyDescent="0.3">
      <c r="A2" s="143"/>
      <c r="B2" s="143"/>
      <c r="C2" s="143"/>
      <c r="D2" s="143"/>
      <c r="E2" s="143"/>
      <c r="F2" s="143"/>
      <c r="G2" s="143"/>
      <c r="H2" s="143"/>
    </row>
    <row r="3" spans="1:8" ht="18" x14ac:dyDescent="0.2">
      <c r="A3" s="196" t="s">
        <v>250</v>
      </c>
      <c r="B3" s="196"/>
      <c r="C3" s="196"/>
      <c r="D3" s="36"/>
      <c r="E3" s="33"/>
      <c r="F3" s="33"/>
      <c r="G3" s="33"/>
      <c r="H3" s="33"/>
    </row>
    <row r="4" spans="1:8" s="128" customFormat="1" ht="18" x14ac:dyDescent="0.2">
      <c r="A4" s="144"/>
      <c r="B4" s="144"/>
      <c r="C4" s="144"/>
      <c r="D4" s="36"/>
      <c r="E4" s="33"/>
      <c r="F4" s="33"/>
      <c r="G4" s="33"/>
      <c r="H4" s="33"/>
    </row>
    <row r="5" spans="1:8" s="128" customFormat="1" x14ac:dyDescent="0.2">
      <c r="A5" s="241" t="s">
        <v>817</v>
      </c>
      <c r="B5" s="241"/>
      <c r="C5" s="241"/>
      <c r="D5" s="241"/>
      <c r="E5" s="241"/>
      <c r="F5" s="241"/>
      <c r="G5" s="241"/>
      <c r="H5" s="241"/>
    </row>
    <row r="6" spans="1:8" s="128" customFormat="1" x14ac:dyDescent="0.2">
      <c r="A6" s="90"/>
      <c r="B6" s="34"/>
      <c r="C6" s="35"/>
      <c r="D6" s="36"/>
      <c r="E6" s="33"/>
      <c r="F6" s="33"/>
      <c r="G6" s="33"/>
      <c r="H6" s="33"/>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8"/>
    </row>
    <row r="9" spans="1:8" x14ac:dyDescent="0.2">
      <c r="A9" s="78">
        <v>1</v>
      </c>
      <c r="B9" s="68" t="s">
        <v>221</v>
      </c>
      <c r="C9" s="19">
        <v>45</v>
      </c>
      <c r="D9" s="19" t="s">
        <v>217</v>
      </c>
      <c r="E9" s="100">
        <v>472.8</v>
      </c>
      <c r="F9" s="67">
        <f>C9*E9</f>
        <v>21276</v>
      </c>
      <c r="G9" s="19">
        <f>'Общий прайс лист'!$C$38</f>
        <v>0</v>
      </c>
      <c r="H9" s="67">
        <f>F9*(100-G9)/100</f>
        <v>21276</v>
      </c>
    </row>
    <row r="10" spans="1:8" x14ac:dyDescent="0.2">
      <c r="A10" s="78">
        <v>2</v>
      </c>
      <c r="B10" s="68" t="s">
        <v>222</v>
      </c>
      <c r="C10" s="19">
        <v>30</v>
      </c>
      <c r="D10" s="19" t="s">
        <v>217</v>
      </c>
      <c r="E10" s="100">
        <v>611.9</v>
      </c>
      <c r="F10" s="67">
        <f>C10*E10</f>
        <v>18357</v>
      </c>
      <c r="G10" s="19">
        <f>'Общий прайс лист'!$C$38</f>
        <v>0</v>
      </c>
      <c r="H10" s="67">
        <f>F10*(100-G10)/100</f>
        <v>18357</v>
      </c>
    </row>
    <row r="11" spans="1:8" x14ac:dyDescent="0.2">
      <c r="A11" s="66">
        <v>3</v>
      </c>
      <c r="B11" s="68" t="s">
        <v>218</v>
      </c>
      <c r="C11" s="19">
        <v>24</v>
      </c>
      <c r="D11" s="19" t="s">
        <v>217</v>
      </c>
      <c r="E11" s="100">
        <v>696.68</v>
      </c>
      <c r="F11" s="67">
        <f>C11*E11</f>
        <v>16720.32</v>
      </c>
      <c r="G11" s="19">
        <f>'Общий прайс лист'!$C$38</f>
        <v>0</v>
      </c>
      <c r="H11" s="67">
        <f>F11*(100-G11)/100</f>
        <v>16720.32</v>
      </c>
    </row>
    <row r="12" spans="1:8" x14ac:dyDescent="0.2">
      <c r="A12" s="78">
        <v>4</v>
      </c>
      <c r="B12" s="68" t="s">
        <v>219</v>
      </c>
      <c r="C12" s="19">
        <v>15</v>
      </c>
      <c r="D12" s="19" t="s">
        <v>217</v>
      </c>
      <c r="E12" s="100">
        <v>897</v>
      </c>
      <c r="F12" s="67">
        <f t="shared" ref="F12:F19" si="0">C12*E12</f>
        <v>13455</v>
      </c>
      <c r="G12" s="19">
        <f>'Общий прайс лист'!$C$38</f>
        <v>0</v>
      </c>
      <c r="H12" s="67">
        <f t="shared" ref="H12:H19" si="1">F12*(100-G12)/100</f>
        <v>13455</v>
      </c>
    </row>
    <row r="13" spans="1:8" x14ac:dyDescent="0.2">
      <c r="A13" s="78">
        <v>5</v>
      </c>
      <c r="B13" s="68" t="s">
        <v>220</v>
      </c>
      <c r="C13" s="19">
        <v>15</v>
      </c>
      <c r="D13" s="19" t="s">
        <v>217</v>
      </c>
      <c r="E13" s="100">
        <v>1229.8699999999999</v>
      </c>
      <c r="F13" s="67">
        <f t="shared" si="0"/>
        <v>18448.05</v>
      </c>
      <c r="G13" s="19">
        <f>'Общий прайс лист'!$C$38</f>
        <v>0</v>
      </c>
      <c r="H13" s="67">
        <f t="shared" si="1"/>
        <v>18448.05</v>
      </c>
    </row>
    <row r="14" spans="1:8" s="128" customFormat="1" x14ac:dyDescent="0.2">
      <c r="A14" s="66">
        <v>6</v>
      </c>
      <c r="B14" s="68" t="s">
        <v>823</v>
      </c>
      <c r="C14" s="19">
        <v>12</v>
      </c>
      <c r="D14" s="19" t="s">
        <v>217</v>
      </c>
      <c r="E14" s="100">
        <v>1612</v>
      </c>
      <c r="F14" s="67">
        <f t="shared" si="0"/>
        <v>19344</v>
      </c>
      <c r="G14" s="19">
        <f>'Общий прайс лист'!$C$38</f>
        <v>0</v>
      </c>
      <c r="H14" s="67">
        <f t="shared" si="1"/>
        <v>19344</v>
      </c>
    </row>
    <row r="15" spans="1:8" s="128" customFormat="1" x14ac:dyDescent="0.2">
      <c r="A15" s="78">
        <v>7</v>
      </c>
      <c r="B15" s="68" t="s">
        <v>825</v>
      </c>
      <c r="C15" s="19">
        <v>24</v>
      </c>
      <c r="D15" s="19" t="s">
        <v>217</v>
      </c>
      <c r="E15" s="100">
        <v>305.76</v>
      </c>
      <c r="F15" s="67">
        <f t="shared" si="0"/>
        <v>7338.24</v>
      </c>
      <c r="G15" s="19">
        <f>'Общий прайс лист'!$C$38</f>
        <v>0</v>
      </c>
      <c r="H15" s="67">
        <f t="shared" si="1"/>
        <v>7338.24</v>
      </c>
    </row>
    <row r="16" spans="1:8" s="128" customFormat="1" x14ac:dyDescent="0.2">
      <c r="A16" s="78">
        <v>8</v>
      </c>
      <c r="B16" s="68" t="s">
        <v>824</v>
      </c>
      <c r="C16" s="19">
        <v>12</v>
      </c>
      <c r="D16" s="19" t="s">
        <v>217</v>
      </c>
      <c r="E16" s="100">
        <v>505.05</v>
      </c>
      <c r="F16" s="67">
        <f t="shared" si="0"/>
        <v>6060.6</v>
      </c>
      <c r="G16" s="19">
        <f>'Общий прайс лист'!$C$38</f>
        <v>0</v>
      </c>
      <c r="H16" s="67">
        <f t="shared" si="1"/>
        <v>6060.6</v>
      </c>
    </row>
    <row r="17" spans="1:8" x14ac:dyDescent="0.2">
      <c r="A17" s="66">
        <v>9</v>
      </c>
      <c r="B17" s="68" t="s">
        <v>223</v>
      </c>
      <c r="C17" s="19">
        <v>12</v>
      </c>
      <c r="D17" s="19" t="s">
        <v>217</v>
      </c>
      <c r="E17" s="100">
        <v>569.14</v>
      </c>
      <c r="F17" s="67">
        <f t="shared" si="0"/>
        <v>6829.68</v>
      </c>
      <c r="G17" s="19">
        <f>'Общий прайс лист'!$C$38</f>
        <v>0</v>
      </c>
      <c r="H17" s="67">
        <f t="shared" si="1"/>
        <v>6829.68</v>
      </c>
    </row>
    <row r="18" spans="1:8" x14ac:dyDescent="0.2">
      <c r="A18" s="78">
        <v>10</v>
      </c>
      <c r="B18" s="68" t="s">
        <v>818</v>
      </c>
      <c r="C18" s="19">
        <v>12</v>
      </c>
      <c r="D18" s="19" t="s">
        <v>217</v>
      </c>
      <c r="E18" s="100">
        <v>625.16999999999996</v>
      </c>
      <c r="F18" s="67">
        <f t="shared" si="0"/>
        <v>7502.0399999999991</v>
      </c>
      <c r="G18" s="19">
        <f>'Общий прайс лист'!$C$38</f>
        <v>0</v>
      </c>
      <c r="H18" s="67">
        <f t="shared" si="1"/>
        <v>7502.0399999999991</v>
      </c>
    </row>
    <row r="19" spans="1:8" x14ac:dyDescent="0.2">
      <c r="A19" s="78">
        <v>11</v>
      </c>
      <c r="B19" s="68" t="s">
        <v>224</v>
      </c>
      <c r="C19" s="19">
        <v>12</v>
      </c>
      <c r="D19" s="19" t="s">
        <v>217</v>
      </c>
      <c r="E19" s="100">
        <v>701.31</v>
      </c>
      <c r="F19" s="67">
        <f t="shared" si="0"/>
        <v>8415.7199999999993</v>
      </c>
      <c r="G19" s="19">
        <f>'Общий прайс лист'!$C$38</f>
        <v>0</v>
      </c>
      <c r="H19" s="67">
        <f t="shared" si="1"/>
        <v>8415.7199999999993</v>
      </c>
    </row>
    <row r="22" spans="1:8" x14ac:dyDescent="0.2">
      <c r="A22" s="197" t="s">
        <v>84</v>
      </c>
      <c r="B22" s="198" t="s">
        <v>0</v>
      </c>
      <c r="C22" s="197" t="s">
        <v>85</v>
      </c>
      <c r="D22" s="198" t="s">
        <v>1</v>
      </c>
      <c r="E22" s="198"/>
      <c r="F22" s="198" t="s">
        <v>2</v>
      </c>
      <c r="G22" s="197" t="s">
        <v>86</v>
      </c>
      <c r="H22" s="197" t="s">
        <v>177</v>
      </c>
    </row>
    <row r="23" spans="1:8" x14ac:dyDescent="0.2">
      <c r="A23" s="198"/>
      <c r="B23" s="198"/>
      <c r="C23" s="198"/>
      <c r="D23" s="198"/>
      <c r="E23" s="198"/>
      <c r="F23" s="198"/>
      <c r="G23" s="198"/>
      <c r="H23" s="198"/>
    </row>
    <row r="24" spans="1:8" ht="12.75" customHeight="1" x14ac:dyDescent="0.2">
      <c r="A24" s="66">
        <v>1</v>
      </c>
      <c r="B24" s="70" t="s">
        <v>819</v>
      </c>
      <c r="C24" s="19">
        <v>25</v>
      </c>
      <c r="D24" s="19" t="s">
        <v>215</v>
      </c>
      <c r="E24" s="67">
        <v>87.36</v>
      </c>
      <c r="F24" s="67">
        <f>C24*E24</f>
        <v>2184</v>
      </c>
      <c r="G24" s="19">
        <f>'Общий прайс лист'!$C$38</f>
        <v>0</v>
      </c>
      <c r="H24" s="67">
        <f>F24*(100-G24)/100</f>
        <v>2184</v>
      </c>
    </row>
    <row r="25" spans="1:8" ht="12.75" customHeight="1" x14ac:dyDescent="0.2">
      <c r="A25" s="66">
        <v>2</v>
      </c>
      <c r="B25" s="70" t="s">
        <v>820</v>
      </c>
      <c r="C25" s="19">
        <v>15</v>
      </c>
      <c r="D25" s="19" t="s">
        <v>215</v>
      </c>
      <c r="E25" s="67">
        <v>138.18</v>
      </c>
      <c r="F25" s="67">
        <f>C25*E25</f>
        <v>2072.7000000000003</v>
      </c>
      <c r="G25" s="19">
        <f>'Общий прайс лист'!$C$38</f>
        <v>0</v>
      </c>
      <c r="H25" s="67">
        <f>F25*(100-G25)/100</f>
        <v>2072.7000000000003</v>
      </c>
    </row>
    <row r="26" spans="1:8" s="128" customFormat="1" ht="13.5" customHeight="1" x14ac:dyDescent="0.2">
      <c r="A26" s="66">
        <v>3</v>
      </c>
      <c r="B26" s="70" t="s">
        <v>821</v>
      </c>
      <c r="C26" s="19">
        <v>45</v>
      </c>
      <c r="D26" s="19" t="s">
        <v>215</v>
      </c>
      <c r="E26" s="67">
        <v>147.58000000000001</v>
      </c>
      <c r="F26" s="67">
        <f>C26*E26</f>
        <v>6641.1</v>
      </c>
      <c r="G26" s="19">
        <f>'Общий прайс лист'!$C$38</f>
        <v>0</v>
      </c>
      <c r="H26" s="67">
        <f>F26*(100-G26)/100</f>
        <v>6641.1</v>
      </c>
    </row>
    <row r="28" spans="1:8" ht="15" x14ac:dyDescent="0.2">
      <c r="B28" s="15" t="s">
        <v>588</v>
      </c>
      <c r="C28" s="128"/>
    </row>
    <row r="29" spans="1:8" ht="15" x14ac:dyDescent="0.2">
      <c r="B29" s="15"/>
      <c r="C29" s="128"/>
    </row>
    <row r="30" spans="1:8" ht="15" x14ac:dyDescent="0.2">
      <c r="B30" s="15" t="s">
        <v>249</v>
      </c>
      <c r="C30" s="86">
        <f>'Общий прайс лист'!$B$3</f>
        <v>45404</v>
      </c>
    </row>
    <row r="31" spans="1:8" ht="15" x14ac:dyDescent="0.25">
      <c r="B31" s="16"/>
      <c r="C31" s="128"/>
    </row>
    <row r="32" spans="1:8" ht="15" x14ac:dyDescent="0.25">
      <c r="B32" s="16" t="s">
        <v>179</v>
      </c>
      <c r="C32" s="128"/>
    </row>
  </sheetData>
  <mergeCells count="17">
    <mergeCell ref="G22:G23"/>
    <mergeCell ref="H22:H23"/>
    <mergeCell ref="A22:A23"/>
    <mergeCell ref="B22:B23"/>
    <mergeCell ref="C22:C23"/>
    <mergeCell ref="D22:E23"/>
    <mergeCell ref="F22:F23"/>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1"/>
  <sheetViews>
    <sheetView topLeftCell="A10" workbookViewId="0">
      <selection activeCell="A3" sqref="A3:C3"/>
    </sheetView>
  </sheetViews>
  <sheetFormatPr defaultRowHeight="12.75" x14ac:dyDescent="0.2"/>
  <cols>
    <col min="1" max="1" width="6.7109375" customWidth="1"/>
    <col min="2" max="2" width="56.85546875" customWidth="1"/>
    <col min="3" max="3" width="11.5703125" customWidth="1"/>
    <col min="6" max="6" width="16.140625" customWidth="1"/>
    <col min="8" max="8" width="13.140625" customWidth="1"/>
    <col min="9" max="9" width="10.28515625" bestFit="1" customWidth="1"/>
    <col min="11" max="11" width="10.28515625" bestFit="1" customWidth="1"/>
    <col min="15" max="15" width="10.28515625" bestFit="1" customWidth="1"/>
  </cols>
  <sheetData>
    <row r="1" spans="1:15" ht="20.25" x14ac:dyDescent="0.3">
      <c r="A1" s="247" t="s">
        <v>845</v>
      </c>
      <c r="B1" s="247"/>
      <c r="C1" s="247"/>
      <c r="D1" s="247"/>
      <c r="E1" s="247"/>
      <c r="F1" s="247"/>
      <c r="G1" s="247"/>
      <c r="H1" s="247"/>
    </row>
    <row r="2" spans="1:15" s="128" customFormat="1" x14ac:dyDescent="0.2">
      <c r="A2" s="145"/>
      <c r="B2" s="145"/>
      <c r="C2" s="145"/>
      <c r="D2" s="145"/>
      <c r="E2" s="145"/>
      <c r="F2" s="145"/>
      <c r="G2" s="145"/>
      <c r="H2" s="145"/>
    </row>
    <row r="3" spans="1:15" ht="18" x14ac:dyDescent="0.2">
      <c r="A3" s="248" t="s">
        <v>250</v>
      </c>
      <c r="B3" s="248"/>
      <c r="C3" s="248"/>
      <c r="D3" s="36"/>
      <c r="E3" s="33"/>
      <c r="F3" s="33"/>
      <c r="G3" s="33"/>
      <c r="H3" s="33"/>
    </row>
    <row r="4" spans="1:15" s="128" customFormat="1" ht="18" x14ac:dyDescent="0.2">
      <c r="A4" s="151"/>
      <c r="B4" s="151"/>
      <c r="C4" s="151"/>
      <c r="D4" s="36"/>
      <c r="E4" s="33"/>
      <c r="F4" s="33"/>
      <c r="G4" s="33"/>
      <c r="H4" s="33"/>
    </row>
    <row r="5" spans="1:15" s="128" customFormat="1" ht="30.75" customHeight="1" x14ac:dyDescent="0.2">
      <c r="A5" s="246" t="s">
        <v>831</v>
      </c>
      <c r="B5" s="246"/>
      <c r="C5" s="246"/>
      <c r="D5" s="246"/>
      <c r="E5" s="246"/>
      <c r="F5" s="246"/>
      <c r="G5" s="246"/>
      <c r="H5" s="246"/>
    </row>
    <row r="6" spans="1:15" s="128" customFormat="1" x14ac:dyDescent="0.2">
      <c r="A6" s="33"/>
      <c r="B6" s="89"/>
      <c r="C6" s="35"/>
      <c r="D6" s="36"/>
      <c r="E6" s="33"/>
      <c r="F6" s="33"/>
      <c r="G6" s="33"/>
      <c r="H6" s="33"/>
    </row>
    <row r="7" spans="1:15" x14ac:dyDescent="0.2">
      <c r="A7" s="197" t="s">
        <v>84</v>
      </c>
      <c r="B7" s="198" t="s">
        <v>0</v>
      </c>
      <c r="C7" s="197" t="s">
        <v>85</v>
      </c>
      <c r="D7" s="198" t="s">
        <v>1</v>
      </c>
      <c r="E7" s="198"/>
      <c r="F7" s="198" t="s">
        <v>2</v>
      </c>
      <c r="G7" s="197" t="s">
        <v>86</v>
      </c>
      <c r="H7" s="197" t="s">
        <v>177</v>
      </c>
    </row>
    <row r="8" spans="1:15" x14ac:dyDescent="0.2">
      <c r="A8" s="198"/>
      <c r="B8" s="198"/>
      <c r="C8" s="198"/>
      <c r="D8" s="198"/>
      <c r="E8" s="198"/>
      <c r="F8" s="198"/>
      <c r="G8" s="198"/>
      <c r="H8" s="198"/>
    </row>
    <row r="9" spans="1:15" s="128" customFormat="1" ht="14.1" customHeight="1" x14ac:dyDescent="0.2">
      <c r="A9" s="206" t="s">
        <v>585</v>
      </c>
      <c r="B9" s="207"/>
      <c r="C9" s="207"/>
      <c r="D9" s="207"/>
      <c r="E9" s="207"/>
      <c r="F9" s="207"/>
      <c r="G9" s="207"/>
      <c r="H9" s="208"/>
    </row>
    <row r="10" spans="1:15" x14ac:dyDescent="0.2">
      <c r="A10" s="66">
        <v>1</v>
      </c>
      <c r="B10" s="5" t="s">
        <v>456</v>
      </c>
      <c r="C10" s="19">
        <v>1</v>
      </c>
      <c r="D10" s="19" t="s">
        <v>178</v>
      </c>
      <c r="E10" s="187">
        <v>374.4</v>
      </c>
      <c r="F10" s="67">
        <f t="shared" ref="F10:F40" si="0">C10*E10</f>
        <v>374.4</v>
      </c>
      <c r="G10" s="19">
        <f>'Общий прайс лист'!$C$40</f>
        <v>0</v>
      </c>
      <c r="H10" s="67">
        <f t="shared" ref="H10:H40" si="1">F10*(100-G10)/100</f>
        <v>374.4</v>
      </c>
      <c r="I10" s="186"/>
      <c r="J10" s="128"/>
      <c r="K10" s="128"/>
      <c r="L10" s="128"/>
      <c r="N10" s="186"/>
      <c r="O10" s="186"/>
    </row>
    <row r="11" spans="1:15" x14ac:dyDescent="0.2">
      <c r="A11" s="66">
        <v>2</v>
      </c>
      <c r="B11" s="5" t="s">
        <v>455</v>
      </c>
      <c r="C11" s="19">
        <v>1</v>
      </c>
      <c r="D11" s="19" t="s">
        <v>178</v>
      </c>
      <c r="E11" s="100">
        <v>478.8</v>
      </c>
      <c r="F11" s="67">
        <f t="shared" si="0"/>
        <v>478.8</v>
      </c>
      <c r="G11" s="19">
        <f>'Общий прайс лист'!$C$40</f>
        <v>0</v>
      </c>
      <c r="H11" s="67">
        <f t="shared" si="1"/>
        <v>478.8</v>
      </c>
      <c r="J11" s="128"/>
      <c r="K11" s="128"/>
      <c r="L11" s="128"/>
    </row>
    <row r="12" spans="1:15" x14ac:dyDescent="0.2">
      <c r="A12" s="5">
        <v>3</v>
      </c>
      <c r="B12" s="5" t="s">
        <v>454</v>
      </c>
      <c r="C12" s="19">
        <v>1</v>
      </c>
      <c r="D12" s="19" t="s">
        <v>178</v>
      </c>
      <c r="E12" s="99">
        <v>607.20000000000005</v>
      </c>
      <c r="F12" s="67">
        <f t="shared" si="0"/>
        <v>607.20000000000005</v>
      </c>
      <c r="G12" s="19">
        <f>'Общий прайс лист'!$C$40</f>
        <v>0</v>
      </c>
      <c r="H12" s="67">
        <f t="shared" si="1"/>
        <v>607.20000000000005</v>
      </c>
      <c r="J12" s="128"/>
      <c r="K12" s="128"/>
      <c r="L12" s="128"/>
    </row>
    <row r="13" spans="1:15" x14ac:dyDescent="0.2">
      <c r="A13" s="5">
        <v>4</v>
      </c>
      <c r="B13" s="5" t="s">
        <v>453</v>
      </c>
      <c r="C13" s="19">
        <v>1</v>
      </c>
      <c r="D13" s="19" t="s">
        <v>178</v>
      </c>
      <c r="E13" s="100">
        <v>757.2</v>
      </c>
      <c r="F13" s="67">
        <f t="shared" si="0"/>
        <v>757.2</v>
      </c>
      <c r="G13" s="19">
        <f>'Общий прайс лист'!$C$40</f>
        <v>0</v>
      </c>
      <c r="H13" s="67">
        <f t="shared" si="1"/>
        <v>757.2</v>
      </c>
      <c r="J13" s="128"/>
      <c r="K13" s="128"/>
      <c r="L13" s="128"/>
    </row>
    <row r="14" spans="1:15" x14ac:dyDescent="0.2">
      <c r="A14" s="5">
        <v>5</v>
      </c>
      <c r="B14" s="5" t="s">
        <v>452</v>
      </c>
      <c r="C14" s="19">
        <v>1</v>
      </c>
      <c r="D14" s="19" t="s">
        <v>178</v>
      </c>
      <c r="E14" s="100">
        <v>931.2</v>
      </c>
      <c r="F14" s="67">
        <f t="shared" si="0"/>
        <v>931.2</v>
      </c>
      <c r="G14" s="19">
        <f>'Общий прайс лист'!$C$40</f>
        <v>0</v>
      </c>
      <c r="H14" s="67">
        <f t="shared" si="1"/>
        <v>931.2</v>
      </c>
      <c r="J14" s="128"/>
      <c r="K14" s="128"/>
      <c r="L14" s="128"/>
    </row>
    <row r="15" spans="1:15" x14ac:dyDescent="0.2">
      <c r="A15" s="5">
        <v>6</v>
      </c>
      <c r="B15" s="5" t="s">
        <v>451</v>
      </c>
      <c r="C15" s="19">
        <v>1</v>
      </c>
      <c r="D15" s="19" t="s">
        <v>178</v>
      </c>
      <c r="E15" s="100">
        <v>1128</v>
      </c>
      <c r="F15" s="67">
        <f t="shared" si="0"/>
        <v>1128</v>
      </c>
      <c r="G15" s="19">
        <f>'Общий прайс лист'!$C$40</f>
        <v>0</v>
      </c>
      <c r="H15" s="67">
        <f t="shared" si="1"/>
        <v>1128</v>
      </c>
      <c r="J15" s="128"/>
      <c r="K15" s="128"/>
      <c r="L15" s="128"/>
    </row>
    <row r="16" spans="1:15" x14ac:dyDescent="0.2">
      <c r="A16" s="66">
        <v>7</v>
      </c>
      <c r="B16" s="5" t="s">
        <v>450</v>
      </c>
      <c r="C16" s="19">
        <v>1</v>
      </c>
      <c r="D16" s="19" t="s">
        <v>178</v>
      </c>
      <c r="E16" s="100">
        <v>870</v>
      </c>
      <c r="F16" s="67">
        <f t="shared" si="0"/>
        <v>870</v>
      </c>
      <c r="G16" s="19">
        <f>'Общий прайс лист'!$C$40</f>
        <v>0</v>
      </c>
      <c r="H16" s="67">
        <f t="shared" si="1"/>
        <v>870</v>
      </c>
      <c r="J16" s="128"/>
      <c r="K16" s="128"/>
      <c r="L16" s="128"/>
    </row>
    <row r="17" spans="1:12" x14ac:dyDescent="0.2">
      <c r="A17" s="66">
        <v>8</v>
      </c>
      <c r="B17" s="5" t="s">
        <v>449</v>
      </c>
      <c r="C17" s="19">
        <v>1</v>
      </c>
      <c r="D17" s="19" t="s">
        <v>178</v>
      </c>
      <c r="E17" s="100">
        <v>1346.4</v>
      </c>
      <c r="F17" s="67">
        <f t="shared" si="0"/>
        <v>1346.4</v>
      </c>
      <c r="G17" s="19">
        <f>'Общий прайс лист'!$C$40</f>
        <v>0</v>
      </c>
      <c r="H17" s="67">
        <f t="shared" si="1"/>
        <v>1346.4</v>
      </c>
      <c r="J17" s="128"/>
      <c r="K17" s="128"/>
      <c r="L17" s="128"/>
    </row>
    <row r="18" spans="1:12" x14ac:dyDescent="0.2">
      <c r="A18" s="5">
        <v>9</v>
      </c>
      <c r="B18" s="5" t="s">
        <v>448</v>
      </c>
      <c r="C18" s="19">
        <v>1</v>
      </c>
      <c r="D18" s="19" t="s">
        <v>178</v>
      </c>
      <c r="E18" s="100">
        <v>1591.2</v>
      </c>
      <c r="F18" s="67">
        <f t="shared" si="0"/>
        <v>1591.2</v>
      </c>
      <c r="G18" s="19">
        <f>'Общий прайс лист'!$C$40</f>
        <v>0</v>
      </c>
      <c r="H18" s="67">
        <f t="shared" si="1"/>
        <v>1591.2</v>
      </c>
      <c r="J18" s="128"/>
      <c r="K18" s="128"/>
      <c r="L18" s="128"/>
    </row>
    <row r="19" spans="1:12" x14ac:dyDescent="0.2">
      <c r="A19" s="5">
        <v>10</v>
      </c>
      <c r="B19" s="5" t="s">
        <v>447</v>
      </c>
      <c r="C19" s="19">
        <v>1</v>
      </c>
      <c r="D19" s="19" t="s">
        <v>178</v>
      </c>
      <c r="E19" s="100">
        <v>1144.8</v>
      </c>
      <c r="F19" s="67">
        <f t="shared" si="0"/>
        <v>1144.8</v>
      </c>
      <c r="G19" s="19">
        <f>'Общий прайс лист'!$C$40</f>
        <v>0</v>
      </c>
      <c r="H19" s="67">
        <f t="shared" si="1"/>
        <v>1144.8</v>
      </c>
      <c r="J19" s="128"/>
      <c r="K19" s="128"/>
      <c r="L19" s="128"/>
    </row>
    <row r="20" spans="1:12" x14ac:dyDescent="0.2">
      <c r="A20" s="5">
        <v>11</v>
      </c>
      <c r="B20" s="5" t="s">
        <v>446</v>
      </c>
      <c r="C20" s="19">
        <v>1</v>
      </c>
      <c r="D20" s="19" t="s">
        <v>178</v>
      </c>
      <c r="E20" s="100">
        <v>1287.5999999999999</v>
      </c>
      <c r="F20" s="67">
        <f t="shared" si="0"/>
        <v>1287.5999999999999</v>
      </c>
      <c r="G20" s="19">
        <f>'Общий прайс лист'!$C$40</f>
        <v>0</v>
      </c>
      <c r="H20" s="67">
        <f t="shared" si="1"/>
        <v>1287.5999999999999</v>
      </c>
      <c r="J20" s="128"/>
      <c r="K20" s="128"/>
      <c r="L20" s="128"/>
    </row>
    <row r="21" spans="1:12" x14ac:dyDescent="0.2">
      <c r="A21" s="5">
        <v>12</v>
      </c>
      <c r="B21" s="5" t="s">
        <v>445</v>
      </c>
      <c r="C21" s="19">
        <v>1</v>
      </c>
      <c r="D21" s="19" t="s">
        <v>178</v>
      </c>
      <c r="E21" s="100">
        <v>1857.6</v>
      </c>
      <c r="F21" s="67">
        <f t="shared" si="0"/>
        <v>1857.6</v>
      </c>
      <c r="G21" s="19">
        <f>'Общий прайс лист'!$C$40</f>
        <v>0</v>
      </c>
      <c r="H21" s="67">
        <f t="shared" si="1"/>
        <v>1857.6</v>
      </c>
      <c r="J21" s="128"/>
      <c r="K21" s="128"/>
      <c r="L21" s="128"/>
    </row>
    <row r="22" spans="1:12" x14ac:dyDescent="0.2">
      <c r="A22" s="66">
        <v>13</v>
      </c>
      <c r="B22" s="5" t="s">
        <v>444</v>
      </c>
      <c r="C22" s="19">
        <v>1</v>
      </c>
      <c r="D22" s="19" t="s">
        <v>178</v>
      </c>
      <c r="E22" s="100">
        <v>2146.8000000000002</v>
      </c>
      <c r="F22" s="67">
        <f t="shared" si="0"/>
        <v>2146.8000000000002</v>
      </c>
      <c r="G22" s="19">
        <f>'Общий прайс лист'!$C$40</f>
        <v>0</v>
      </c>
      <c r="H22" s="67">
        <f t="shared" si="1"/>
        <v>2146.8000000000002</v>
      </c>
      <c r="J22" s="128"/>
      <c r="K22" s="128"/>
      <c r="L22" s="128"/>
    </row>
    <row r="23" spans="1:12" x14ac:dyDescent="0.2">
      <c r="A23" s="66">
        <v>14</v>
      </c>
      <c r="B23" s="5" t="s">
        <v>443</v>
      </c>
      <c r="C23" s="19">
        <v>1</v>
      </c>
      <c r="D23" s="19" t="s">
        <v>178</v>
      </c>
      <c r="E23" s="100">
        <v>1465.2</v>
      </c>
      <c r="F23" s="67">
        <f t="shared" si="0"/>
        <v>1465.2</v>
      </c>
      <c r="G23" s="19">
        <f>'Общий прайс лист'!$C$40</f>
        <v>0</v>
      </c>
      <c r="H23" s="67">
        <f t="shared" si="1"/>
        <v>1465.2</v>
      </c>
      <c r="J23" s="128"/>
      <c r="K23" s="128"/>
      <c r="L23" s="128"/>
    </row>
    <row r="24" spans="1:12" x14ac:dyDescent="0.2">
      <c r="A24" s="5">
        <v>15</v>
      </c>
      <c r="B24" s="5" t="s">
        <v>442</v>
      </c>
      <c r="C24" s="19">
        <v>1</v>
      </c>
      <c r="D24" s="19" t="s">
        <v>178</v>
      </c>
      <c r="E24" s="100">
        <v>1630.8</v>
      </c>
      <c r="F24" s="67">
        <f t="shared" si="0"/>
        <v>1630.8</v>
      </c>
      <c r="G24" s="19">
        <f>'Общий прайс лист'!$C$40</f>
        <v>0</v>
      </c>
      <c r="H24" s="67">
        <f t="shared" si="1"/>
        <v>1630.8</v>
      </c>
      <c r="J24" s="128"/>
      <c r="K24" s="128"/>
      <c r="L24" s="128"/>
    </row>
    <row r="25" spans="1:12" x14ac:dyDescent="0.2">
      <c r="A25" s="5">
        <v>16</v>
      </c>
      <c r="B25" s="5" t="s">
        <v>441</v>
      </c>
      <c r="C25" s="19">
        <v>1</v>
      </c>
      <c r="D25" s="19" t="s">
        <v>178</v>
      </c>
      <c r="E25" s="100">
        <v>2460</v>
      </c>
      <c r="F25" s="67">
        <f t="shared" si="0"/>
        <v>2460</v>
      </c>
      <c r="G25" s="19">
        <f>'Общий прайс лист'!$C$40</f>
        <v>0</v>
      </c>
      <c r="H25" s="67">
        <f t="shared" si="1"/>
        <v>2460</v>
      </c>
      <c r="J25" s="128"/>
      <c r="K25" s="128"/>
      <c r="L25" s="128"/>
    </row>
    <row r="26" spans="1:12" x14ac:dyDescent="0.2">
      <c r="A26" s="5">
        <v>17</v>
      </c>
      <c r="B26" s="5" t="s">
        <v>440</v>
      </c>
      <c r="C26" s="19">
        <v>1</v>
      </c>
      <c r="D26" s="19" t="s">
        <v>178</v>
      </c>
      <c r="E26" s="100">
        <v>4108.8</v>
      </c>
      <c r="F26" s="67">
        <f t="shared" si="0"/>
        <v>4108.8</v>
      </c>
      <c r="G26" s="19">
        <f>'Общий прайс лист'!$C$40</f>
        <v>0</v>
      </c>
      <c r="H26" s="67">
        <f t="shared" si="1"/>
        <v>4108.8</v>
      </c>
      <c r="J26" s="128"/>
      <c r="K26" s="128"/>
      <c r="L26" s="128"/>
    </row>
    <row r="27" spans="1:12" x14ac:dyDescent="0.2">
      <c r="A27" s="5">
        <v>18</v>
      </c>
      <c r="B27" s="5" t="s">
        <v>439</v>
      </c>
      <c r="C27" s="19">
        <v>1</v>
      </c>
      <c r="D27" s="19" t="s">
        <v>178</v>
      </c>
      <c r="E27" s="100">
        <v>2472</v>
      </c>
      <c r="F27" s="67">
        <f t="shared" si="0"/>
        <v>2472</v>
      </c>
      <c r="G27" s="19">
        <f>'Общий прайс лист'!$C$40</f>
        <v>0</v>
      </c>
      <c r="H27" s="67">
        <f t="shared" si="1"/>
        <v>2472</v>
      </c>
      <c r="J27" s="128"/>
      <c r="K27" s="128"/>
      <c r="L27" s="128"/>
    </row>
    <row r="28" spans="1:12" x14ac:dyDescent="0.2">
      <c r="A28" s="66">
        <v>19</v>
      </c>
      <c r="B28" s="5" t="s">
        <v>438</v>
      </c>
      <c r="C28" s="19">
        <v>1</v>
      </c>
      <c r="D28" s="19" t="s">
        <v>178</v>
      </c>
      <c r="E28" s="100">
        <v>4512</v>
      </c>
      <c r="F28" s="67">
        <f t="shared" si="0"/>
        <v>4512</v>
      </c>
      <c r="G28" s="19">
        <f>'Общий прайс лист'!$C$40</f>
        <v>0</v>
      </c>
      <c r="H28" s="67">
        <f t="shared" si="1"/>
        <v>4512</v>
      </c>
      <c r="J28" s="128"/>
      <c r="K28" s="128"/>
      <c r="L28" s="128"/>
    </row>
    <row r="29" spans="1:12" x14ac:dyDescent="0.2">
      <c r="A29" s="66">
        <v>20</v>
      </c>
      <c r="B29" s="5" t="s">
        <v>437</v>
      </c>
      <c r="C29" s="19">
        <v>1</v>
      </c>
      <c r="D29" s="19" t="s">
        <v>178</v>
      </c>
      <c r="E29" s="100">
        <v>4939.2</v>
      </c>
      <c r="F29" s="67">
        <f t="shared" si="0"/>
        <v>4939.2</v>
      </c>
      <c r="G29" s="19">
        <f>'Общий прайс лист'!$C$40</f>
        <v>0</v>
      </c>
      <c r="H29" s="67">
        <f t="shared" si="1"/>
        <v>4939.2</v>
      </c>
      <c r="J29" s="128"/>
      <c r="K29" s="128"/>
      <c r="L29" s="128"/>
    </row>
    <row r="30" spans="1:12" x14ac:dyDescent="0.2">
      <c r="A30" s="5">
        <v>21</v>
      </c>
      <c r="B30" s="5" t="s">
        <v>436</v>
      </c>
      <c r="C30" s="19">
        <v>1</v>
      </c>
      <c r="D30" s="19" t="s">
        <v>178</v>
      </c>
      <c r="E30" s="100">
        <v>3175.2</v>
      </c>
      <c r="F30" s="67">
        <f t="shared" si="0"/>
        <v>3175.2</v>
      </c>
      <c r="G30" s="19">
        <f>'Общий прайс лист'!$C$40</f>
        <v>0</v>
      </c>
      <c r="H30" s="67">
        <f t="shared" si="1"/>
        <v>3175.2</v>
      </c>
      <c r="J30" s="128"/>
      <c r="K30" s="128"/>
      <c r="L30" s="128"/>
    </row>
    <row r="31" spans="1:12" x14ac:dyDescent="0.2">
      <c r="A31" s="5">
        <v>22</v>
      </c>
      <c r="B31" s="5" t="s">
        <v>435</v>
      </c>
      <c r="C31" s="19">
        <v>1</v>
      </c>
      <c r="D31" s="19" t="s">
        <v>178</v>
      </c>
      <c r="E31" s="100">
        <v>5390.4</v>
      </c>
      <c r="F31" s="67">
        <f t="shared" si="0"/>
        <v>5390.4</v>
      </c>
      <c r="G31" s="19">
        <f>'Общий прайс лист'!$C$40</f>
        <v>0</v>
      </c>
      <c r="H31" s="67">
        <f t="shared" si="1"/>
        <v>5390.4</v>
      </c>
      <c r="J31" s="128"/>
      <c r="K31" s="128"/>
      <c r="L31" s="128"/>
    </row>
    <row r="32" spans="1:12" x14ac:dyDescent="0.2">
      <c r="A32" s="5">
        <v>23</v>
      </c>
      <c r="B32" s="5" t="s">
        <v>434</v>
      </c>
      <c r="C32" s="19">
        <v>1</v>
      </c>
      <c r="D32" s="19" t="s">
        <v>178</v>
      </c>
      <c r="E32" s="100">
        <v>5865.6</v>
      </c>
      <c r="F32" s="67">
        <f t="shared" si="0"/>
        <v>5865.6</v>
      </c>
      <c r="G32" s="19">
        <f>'Общий прайс лист'!$C$40</f>
        <v>0</v>
      </c>
      <c r="H32" s="67">
        <f t="shared" si="1"/>
        <v>5865.6</v>
      </c>
      <c r="J32" s="128"/>
      <c r="K32" s="128"/>
      <c r="L32" s="128"/>
    </row>
    <row r="33" spans="1:12" x14ac:dyDescent="0.2">
      <c r="A33" s="5">
        <v>24</v>
      </c>
      <c r="B33" s="5" t="s">
        <v>433</v>
      </c>
      <c r="C33" s="19">
        <v>1</v>
      </c>
      <c r="D33" s="19" t="s">
        <v>178</v>
      </c>
      <c r="E33" s="100">
        <v>3444</v>
      </c>
      <c r="F33" s="67">
        <f t="shared" si="0"/>
        <v>3444</v>
      </c>
      <c r="G33" s="19">
        <f>'Общий прайс лист'!$C$40</f>
        <v>0</v>
      </c>
      <c r="H33" s="67">
        <f t="shared" si="1"/>
        <v>3444</v>
      </c>
      <c r="J33" s="128"/>
      <c r="K33" s="128"/>
      <c r="L33" s="128"/>
    </row>
    <row r="34" spans="1:12" x14ac:dyDescent="0.2">
      <c r="A34" s="66">
        <v>25</v>
      </c>
      <c r="B34" s="5" t="s">
        <v>432</v>
      </c>
      <c r="C34" s="19">
        <v>1</v>
      </c>
      <c r="D34" s="19" t="s">
        <v>178</v>
      </c>
      <c r="E34" s="100">
        <v>6364.8</v>
      </c>
      <c r="F34" s="67">
        <f t="shared" si="0"/>
        <v>6364.8</v>
      </c>
      <c r="G34" s="19">
        <f>'Общий прайс лист'!$C$40</f>
        <v>0</v>
      </c>
      <c r="H34" s="67">
        <f t="shared" si="1"/>
        <v>6364.8</v>
      </c>
      <c r="J34" s="128"/>
      <c r="K34" s="128"/>
      <c r="L34" s="128"/>
    </row>
    <row r="35" spans="1:12" x14ac:dyDescent="0.2">
      <c r="A35" s="66">
        <v>26</v>
      </c>
      <c r="B35" s="5" t="s">
        <v>431</v>
      </c>
      <c r="C35" s="19">
        <v>1</v>
      </c>
      <c r="D35" s="19" t="s">
        <v>178</v>
      </c>
      <c r="E35" s="100">
        <v>6888</v>
      </c>
      <c r="F35" s="67">
        <f t="shared" si="0"/>
        <v>6888</v>
      </c>
      <c r="G35" s="19">
        <f>'Общий прайс лист'!$C$40</f>
        <v>0</v>
      </c>
      <c r="H35" s="67">
        <f t="shared" si="1"/>
        <v>6888</v>
      </c>
      <c r="J35" s="128"/>
      <c r="K35" s="128"/>
      <c r="L35" s="128"/>
    </row>
    <row r="36" spans="1:12" x14ac:dyDescent="0.2">
      <c r="A36" s="5">
        <v>27</v>
      </c>
      <c r="B36" s="5" t="s">
        <v>430</v>
      </c>
      <c r="C36" s="19">
        <v>1</v>
      </c>
      <c r="D36" s="19" t="s">
        <v>178</v>
      </c>
      <c r="E36" s="100">
        <v>3715.2</v>
      </c>
      <c r="F36" s="67">
        <f t="shared" si="0"/>
        <v>3715.2</v>
      </c>
      <c r="G36" s="19">
        <f>'Общий прайс лист'!$C$40</f>
        <v>0</v>
      </c>
      <c r="H36" s="67">
        <f t="shared" si="1"/>
        <v>3715.2</v>
      </c>
      <c r="J36" s="128"/>
      <c r="K36" s="128"/>
      <c r="L36" s="128"/>
    </row>
    <row r="37" spans="1:12" x14ac:dyDescent="0.2">
      <c r="A37" s="5">
        <v>28</v>
      </c>
      <c r="B37" s="5" t="s">
        <v>429</v>
      </c>
      <c r="C37" s="19">
        <v>1</v>
      </c>
      <c r="D37" s="19" t="s">
        <v>178</v>
      </c>
      <c r="E37" s="100">
        <v>7430.4</v>
      </c>
      <c r="F37" s="67">
        <f t="shared" si="0"/>
        <v>7430.4</v>
      </c>
      <c r="G37" s="19">
        <f>'Общий прайс лист'!$C$40</f>
        <v>0</v>
      </c>
      <c r="H37" s="67">
        <f t="shared" si="1"/>
        <v>7430.4</v>
      </c>
      <c r="J37" s="128"/>
      <c r="K37" s="128"/>
      <c r="L37" s="128"/>
    </row>
    <row r="38" spans="1:12" x14ac:dyDescent="0.2">
      <c r="A38" s="5">
        <v>29</v>
      </c>
      <c r="B38" s="5" t="s">
        <v>428</v>
      </c>
      <c r="C38" s="19">
        <v>1</v>
      </c>
      <c r="D38" s="19" t="s">
        <v>178</v>
      </c>
      <c r="E38" s="100">
        <v>7972.8</v>
      </c>
      <c r="F38" s="67">
        <f t="shared" si="0"/>
        <v>7972.8</v>
      </c>
      <c r="G38" s="19">
        <f>'Общий прайс лист'!$C$40</f>
        <v>0</v>
      </c>
      <c r="H38" s="67">
        <f t="shared" si="1"/>
        <v>7972.8</v>
      </c>
      <c r="J38" s="128"/>
      <c r="K38" s="128"/>
      <c r="L38" s="128"/>
    </row>
    <row r="39" spans="1:12" x14ac:dyDescent="0.2">
      <c r="A39" s="5">
        <v>30</v>
      </c>
      <c r="B39" s="5" t="s">
        <v>427</v>
      </c>
      <c r="C39" s="19">
        <v>1</v>
      </c>
      <c r="D39" s="19" t="s">
        <v>178</v>
      </c>
      <c r="E39" s="100">
        <v>8515.2000000000007</v>
      </c>
      <c r="F39" s="67">
        <f t="shared" si="0"/>
        <v>8515.2000000000007</v>
      </c>
      <c r="G39" s="19">
        <f>'Общий прайс лист'!$C$40</f>
        <v>0</v>
      </c>
      <c r="H39" s="67">
        <f t="shared" si="1"/>
        <v>8515.2000000000007</v>
      </c>
      <c r="J39" s="128"/>
      <c r="K39" s="128"/>
      <c r="L39" s="128"/>
    </row>
    <row r="40" spans="1:12" x14ac:dyDescent="0.2">
      <c r="A40" s="66">
        <v>31</v>
      </c>
      <c r="B40" s="5" t="s">
        <v>426</v>
      </c>
      <c r="C40" s="19">
        <v>1</v>
      </c>
      <c r="D40" s="19" t="s">
        <v>178</v>
      </c>
      <c r="E40" s="100">
        <v>10056</v>
      </c>
      <c r="F40" s="67">
        <f t="shared" si="0"/>
        <v>10056</v>
      </c>
      <c r="G40" s="19">
        <f>'Общий прайс лист'!$C$40</f>
        <v>0</v>
      </c>
      <c r="H40" s="67">
        <f t="shared" si="1"/>
        <v>10056</v>
      </c>
      <c r="J40" s="128"/>
      <c r="K40" s="128"/>
      <c r="L40" s="128"/>
    </row>
    <row r="41" spans="1:12" x14ac:dyDescent="0.2">
      <c r="A41" s="206" t="s">
        <v>827</v>
      </c>
      <c r="B41" s="207"/>
      <c r="C41" s="207"/>
      <c r="D41" s="207"/>
      <c r="E41" s="207"/>
      <c r="F41" s="207"/>
      <c r="G41" s="207"/>
      <c r="H41" s="208"/>
      <c r="J41" s="128"/>
      <c r="K41" s="128"/>
      <c r="L41" s="128"/>
    </row>
    <row r="42" spans="1:12" x14ac:dyDescent="0.2">
      <c r="A42" s="66">
        <v>1</v>
      </c>
      <c r="B42" s="5" t="s">
        <v>455</v>
      </c>
      <c r="C42" s="19">
        <v>1</v>
      </c>
      <c r="D42" s="19" t="s">
        <v>178</v>
      </c>
      <c r="E42" s="100">
        <v>866.4</v>
      </c>
      <c r="F42" s="67">
        <f t="shared" ref="F42:F64" si="2">C42*E42</f>
        <v>866.4</v>
      </c>
      <c r="G42" s="19">
        <f>'Общий прайс лист'!$C$40</f>
        <v>0</v>
      </c>
      <c r="H42" s="67">
        <f t="shared" ref="H42:H64" si="3">F42*(100-G42)/100</f>
        <v>866.4</v>
      </c>
      <c r="J42" s="128"/>
      <c r="K42" s="128"/>
      <c r="L42" s="128"/>
    </row>
    <row r="43" spans="1:12" x14ac:dyDescent="0.2">
      <c r="A43" s="66">
        <v>2</v>
      </c>
      <c r="B43" s="5" t="s">
        <v>454</v>
      </c>
      <c r="C43" s="19">
        <v>1</v>
      </c>
      <c r="D43" s="19" t="s">
        <v>178</v>
      </c>
      <c r="E43" s="100">
        <v>1140</v>
      </c>
      <c r="F43" s="67">
        <f t="shared" si="2"/>
        <v>1140</v>
      </c>
      <c r="G43" s="19">
        <f>'Общий прайс лист'!$C$40</f>
        <v>0</v>
      </c>
      <c r="H43" s="67">
        <f t="shared" si="3"/>
        <v>1140</v>
      </c>
      <c r="J43" s="128"/>
      <c r="K43" s="128"/>
      <c r="L43" s="128"/>
    </row>
    <row r="44" spans="1:12" x14ac:dyDescent="0.2">
      <c r="A44" s="66">
        <v>3</v>
      </c>
      <c r="B44" s="5" t="s">
        <v>462</v>
      </c>
      <c r="C44" s="19">
        <v>1</v>
      </c>
      <c r="D44" s="19" t="s">
        <v>178</v>
      </c>
      <c r="E44" s="100">
        <v>1484.4</v>
      </c>
      <c r="F44" s="67">
        <f t="shared" si="2"/>
        <v>1484.4</v>
      </c>
      <c r="G44" s="19">
        <f>'Общий прайс лист'!$C$40</f>
        <v>0</v>
      </c>
      <c r="H44" s="67">
        <f t="shared" si="3"/>
        <v>1484.4</v>
      </c>
      <c r="J44" s="128"/>
      <c r="K44" s="128"/>
      <c r="L44" s="128"/>
    </row>
    <row r="45" spans="1:12" x14ac:dyDescent="0.2">
      <c r="A45" s="66">
        <v>4</v>
      </c>
      <c r="B45" s="5" t="s">
        <v>452</v>
      </c>
      <c r="C45" s="19">
        <v>1</v>
      </c>
      <c r="D45" s="19" t="s">
        <v>178</v>
      </c>
      <c r="E45" s="100">
        <v>1894.8</v>
      </c>
      <c r="F45" s="67">
        <f t="shared" si="2"/>
        <v>1894.8</v>
      </c>
      <c r="G45" s="19">
        <f>'Общий прайс лист'!$C$40</f>
        <v>0</v>
      </c>
      <c r="H45" s="67">
        <f t="shared" si="3"/>
        <v>1894.8</v>
      </c>
      <c r="J45" s="128"/>
      <c r="K45" s="128"/>
      <c r="L45" s="128"/>
    </row>
    <row r="46" spans="1:12" x14ac:dyDescent="0.2">
      <c r="A46" s="66">
        <v>5</v>
      </c>
      <c r="B46" s="5" t="s">
        <v>451</v>
      </c>
      <c r="C46" s="19">
        <v>1</v>
      </c>
      <c r="D46" s="19" t="s">
        <v>178</v>
      </c>
      <c r="E46" s="100">
        <v>2376</v>
      </c>
      <c r="F46" s="67">
        <f t="shared" si="2"/>
        <v>2376</v>
      </c>
      <c r="G46" s="19">
        <f>'Общий прайс лист'!$C$40</f>
        <v>0</v>
      </c>
      <c r="H46" s="67">
        <f t="shared" si="3"/>
        <v>2376</v>
      </c>
      <c r="J46" s="128"/>
      <c r="K46" s="128"/>
      <c r="L46" s="128"/>
    </row>
    <row r="47" spans="1:12" x14ac:dyDescent="0.2">
      <c r="A47" s="66">
        <v>6</v>
      </c>
      <c r="B47" s="5" t="s">
        <v>450</v>
      </c>
      <c r="C47" s="19">
        <v>1</v>
      </c>
      <c r="D47" s="19" t="s">
        <v>178</v>
      </c>
      <c r="E47" s="100">
        <v>1773.6</v>
      </c>
      <c r="F47" s="67">
        <f t="shared" si="2"/>
        <v>1773.6</v>
      </c>
      <c r="G47" s="19">
        <f>'Общий прайс лист'!$C$40</f>
        <v>0</v>
      </c>
      <c r="H47" s="67">
        <f t="shared" si="3"/>
        <v>1773.6</v>
      </c>
      <c r="J47" s="128"/>
      <c r="K47" s="128"/>
      <c r="L47" s="128"/>
    </row>
    <row r="48" spans="1:12" x14ac:dyDescent="0.2">
      <c r="A48" s="66">
        <v>7</v>
      </c>
      <c r="B48" s="5" t="s">
        <v>449</v>
      </c>
      <c r="C48" s="19">
        <v>1</v>
      </c>
      <c r="D48" s="19" t="s">
        <v>178</v>
      </c>
      <c r="E48" s="100">
        <v>2925.6</v>
      </c>
      <c r="F48" s="67">
        <f t="shared" si="2"/>
        <v>2925.6</v>
      </c>
      <c r="G48" s="19">
        <f>'Общий прайс лист'!$C$40</f>
        <v>0</v>
      </c>
      <c r="H48" s="67">
        <f t="shared" si="3"/>
        <v>2925.6</v>
      </c>
      <c r="J48" s="128"/>
      <c r="K48" s="128"/>
      <c r="L48" s="128"/>
    </row>
    <row r="49" spans="1:12" x14ac:dyDescent="0.2">
      <c r="A49" s="66">
        <v>8</v>
      </c>
      <c r="B49" s="5" t="s">
        <v>448</v>
      </c>
      <c r="C49" s="19">
        <v>1</v>
      </c>
      <c r="D49" s="19" t="s">
        <v>178</v>
      </c>
      <c r="E49" s="100">
        <v>3543.6</v>
      </c>
      <c r="F49" s="67">
        <f t="shared" si="2"/>
        <v>3543.6</v>
      </c>
      <c r="G49" s="19">
        <f>'Общий прайс лист'!$C$40</f>
        <v>0</v>
      </c>
      <c r="H49" s="67">
        <f t="shared" si="3"/>
        <v>3543.6</v>
      </c>
      <c r="J49" s="128"/>
      <c r="K49" s="128"/>
      <c r="L49" s="128"/>
    </row>
    <row r="50" spans="1:12" x14ac:dyDescent="0.2">
      <c r="A50" s="66">
        <v>9</v>
      </c>
      <c r="B50" s="5" t="s">
        <v>447</v>
      </c>
      <c r="C50" s="19">
        <v>1</v>
      </c>
      <c r="D50" s="19" t="s">
        <v>178</v>
      </c>
      <c r="E50" s="100">
        <v>2446.8000000000002</v>
      </c>
      <c r="F50" s="67">
        <f t="shared" si="2"/>
        <v>2446.8000000000002</v>
      </c>
      <c r="G50" s="19">
        <f>'Общий прайс лист'!$C$40</f>
        <v>0</v>
      </c>
      <c r="H50" s="67">
        <f t="shared" si="3"/>
        <v>2446.8000000000002</v>
      </c>
      <c r="J50" s="128"/>
      <c r="K50" s="128"/>
      <c r="L50" s="128"/>
    </row>
    <row r="51" spans="1:12" x14ac:dyDescent="0.2">
      <c r="A51" s="66">
        <v>10</v>
      </c>
      <c r="B51" s="5" t="s">
        <v>446</v>
      </c>
      <c r="C51" s="19">
        <v>1</v>
      </c>
      <c r="D51" s="19" t="s">
        <v>178</v>
      </c>
      <c r="E51" s="100">
        <v>2802</v>
      </c>
      <c r="F51" s="67">
        <f t="shared" si="2"/>
        <v>2802</v>
      </c>
      <c r="G51" s="19">
        <f>'Общий прайс лист'!$C$40</f>
        <v>0</v>
      </c>
      <c r="H51" s="67">
        <f t="shared" si="3"/>
        <v>2802</v>
      </c>
      <c r="J51" s="128"/>
      <c r="K51" s="128"/>
      <c r="L51" s="128"/>
    </row>
    <row r="52" spans="1:12" x14ac:dyDescent="0.2">
      <c r="A52" s="66">
        <v>11</v>
      </c>
      <c r="B52" s="5" t="s">
        <v>445</v>
      </c>
      <c r="C52" s="19">
        <v>1</v>
      </c>
      <c r="D52" s="19" t="s">
        <v>178</v>
      </c>
      <c r="E52" s="100">
        <v>4230</v>
      </c>
      <c r="F52" s="67">
        <f t="shared" si="2"/>
        <v>4230</v>
      </c>
      <c r="G52" s="19">
        <f>'Общий прайс лист'!$C$40</f>
        <v>0</v>
      </c>
      <c r="H52" s="67">
        <f t="shared" si="3"/>
        <v>4230</v>
      </c>
      <c r="J52" s="128"/>
      <c r="K52" s="128"/>
      <c r="L52" s="128"/>
    </row>
    <row r="53" spans="1:12" x14ac:dyDescent="0.2">
      <c r="A53" s="66">
        <v>12</v>
      </c>
      <c r="B53" s="5" t="s">
        <v>444</v>
      </c>
      <c r="C53" s="19">
        <v>1</v>
      </c>
      <c r="D53" s="19" t="s">
        <v>178</v>
      </c>
      <c r="E53" s="100">
        <v>4983.6000000000004</v>
      </c>
      <c r="F53" s="67">
        <f t="shared" si="2"/>
        <v>4983.6000000000004</v>
      </c>
      <c r="G53" s="19">
        <f>'Общий прайс лист'!$C$40</f>
        <v>0</v>
      </c>
      <c r="H53" s="67">
        <f t="shared" si="3"/>
        <v>4983.6000000000004</v>
      </c>
      <c r="J53" s="128"/>
      <c r="K53" s="128"/>
      <c r="L53" s="128"/>
    </row>
    <row r="54" spans="1:12" x14ac:dyDescent="0.2">
      <c r="A54" s="66">
        <v>13</v>
      </c>
      <c r="B54" s="5" t="s">
        <v>443</v>
      </c>
      <c r="C54" s="19">
        <v>1</v>
      </c>
      <c r="D54" s="19" t="s">
        <v>178</v>
      </c>
      <c r="E54" s="100">
        <v>3255.6</v>
      </c>
      <c r="F54" s="67">
        <f t="shared" si="2"/>
        <v>3255.6</v>
      </c>
      <c r="G54" s="19">
        <f>'Общий прайс лист'!$C$40</f>
        <v>0</v>
      </c>
      <c r="H54" s="67">
        <f t="shared" si="3"/>
        <v>3255.6</v>
      </c>
      <c r="J54" s="128"/>
      <c r="K54" s="128"/>
      <c r="L54" s="128"/>
    </row>
    <row r="55" spans="1:12" x14ac:dyDescent="0.2">
      <c r="A55" s="66">
        <v>14</v>
      </c>
      <c r="B55" s="5" t="s">
        <v>441</v>
      </c>
      <c r="C55" s="19">
        <v>1</v>
      </c>
      <c r="D55" s="19" t="s">
        <v>178</v>
      </c>
      <c r="E55" s="100">
        <v>5806.8</v>
      </c>
      <c r="F55" s="67">
        <f t="shared" si="2"/>
        <v>5806.8</v>
      </c>
      <c r="G55" s="19">
        <f>'Общий прайс лист'!$C$40</f>
        <v>0</v>
      </c>
      <c r="H55" s="67">
        <f t="shared" si="3"/>
        <v>5806.8</v>
      </c>
      <c r="J55" s="128"/>
      <c r="K55" s="128"/>
      <c r="L55" s="128"/>
    </row>
    <row r="56" spans="1:12" x14ac:dyDescent="0.2">
      <c r="A56" s="66">
        <v>15</v>
      </c>
      <c r="B56" s="5" t="s">
        <v>442</v>
      </c>
      <c r="C56" s="19">
        <v>1</v>
      </c>
      <c r="D56" s="19" t="s">
        <v>178</v>
      </c>
      <c r="E56" s="100">
        <v>3680.4</v>
      </c>
      <c r="F56" s="67">
        <f t="shared" si="2"/>
        <v>3680.4</v>
      </c>
      <c r="G56" s="19">
        <f>'Общий прайс лист'!$C$40</f>
        <v>0</v>
      </c>
      <c r="H56" s="67">
        <f t="shared" si="3"/>
        <v>3680.4</v>
      </c>
      <c r="J56" s="128"/>
      <c r="K56" s="128"/>
      <c r="L56" s="128"/>
    </row>
    <row r="57" spans="1:12" x14ac:dyDescent="0.2">
      <c r="A57" s="66">
        <v>16</v>
      </c>
      <c r="B57" s="5" t="s">
        <v>439</v>
      </c>
      <c r="C57" s="19">
        <v>1</v>
      </c>
      <c r="D57" s="19" t="s">
        <v>178</v>
      </c>
      <c r="E57" s="100">
        <v>4696.8</v>
      </c>
      <c r="F57" s="67">
        <f t="shared" si="2"/>
        <v>4696.8</v>
      </c>
      <c r="G57" s="19">
        <f>'Общий прайс лист'!$C$40</f>
        <v>0</v>
      </c>
      <c r="H57" s="67">
        <f t="shared" si="3"/>
        <v>4696.8</v>
      </c>
      <c r="J57" s="128"/>
      <c r="K57" s="128"/>
      <c r="L57" s="128"/>
    </row>
    <row r="58" spans="1:12" x14ac:dyDescent="0.2">
      <c r="A58" s="66">
        <v>17</v>
      </c>
      <c r="B58" s="5" t="s">
        <v>461</v>
      </c>
      <c r="C58" s="19">
        <v>1</v>
      </c>
      <c r="D58" s="19" t="s">
        <v>178</v>
      </c>
      <c r="E58" s="100">
        <v>6673.2</v>
      </c>
      <c r="F58" s="67">
        <f t="shared" si="2"/>
        <v>6673.2</v>
      </c>
      <c r="G58" s="19">
        <f>'Общий прайс лист'!$C$40</f>
        <v>0</v>
      </c>
      <c r="H58" s="67">
        <f t="shared" si="3"/>
        <v>6673.2</v>
      </c>
      <c r="J58" s="128"/>
      <c r="K58" s="128"/>
      <c r="L58" s="128"/>
    </row>
    <row r="59" spans="1:12" x14ac:dyDescent="0.2">
      <c r="A59" s="66">
        <v>18</v>
      </c>
      <c r="B59" s="5" t="s">
        <v>460</v>
      </c>
      <c r="C59" s="19">
        <v>1</v>
      </c>
      <c r="D59" s="19" t="s">
        <v>178</v>
      </c>
      <c r="E59" s="100">
        <v>6414</v>
      </c>
      <c r="F59" s="67">
        <f t="shared" si="2"/>
        <v>6414</v>
      </c>
      <c r="G59" s="19">
        <f>'Общий прайс лист'!$C$40</f>
        <v>0</v>
      </c>
      <c r="H59" s="67">
        <f t="shared" si="3"/>
        <v>6414</v>
      </c>
      <c r="J59" s="128"/>
      <c r="K59" s="128"/>
      <c r="L59" s="128"/>
    </row>
    <row r="60" spans="1:12" x14ac:dyDescent="0.2">
      <c r="A60" s="66">
        <v>19</v>
      </c>
      <c r="B60" s="5" t="s">
        <v>459</v>
      </c>
      <c r="C60" s="19">
        <v>1</v>
      </c>
      <c r="D60" s="19" t="s">
        <v>178</v>
      </c>
      <c r="E60" s="100">
        <v>7539.6</v>
      </c>
      <c r="F60" s="67">
        <f t="shared" si="2"/>
        <v>7539.6</v>
      </c>
      <c r="G60" s="19">
        <f>'Общий прайс лист'!$C$40</f>
        <v>0</v>
      </c>
      <c r="H60" s="67">
        <f t="shared" si="3"/>
        <v>7539.6</v>
      </c>
      <c r="J60" s="128"/>
      <c r="K60" s="128"/>
      <c r="L60" s="128"/>
    </row>
    <row r="61" spans="1:12" x14ac:dyDescent="0.2">
      <c r="A61" s="66">
        <v>20</v>
      </c>
      <c r="B61" s="5" t="s">
        <v>433</v>
      </c>
      <c r="C61" s="19">
        <v>1</v>
      </c>
      <c r="D61" s="19" t="s">
        <v>178</v>
      </c>
      <c r="E61" s="100">
        <v>7141.2</v>
      </c>
      <c r="F61" s="67">
        <f t="shared" si="2"/>
        <v>7141.2</v>
      </c>
      <c r="G61" s="19">
        <f>'Общий прайс лист'!$C$40</f>
        <v>0</v>
      </c>
      <c r="H61" s="67">
        <f t="shared" si="3"/>
        <v>7141.2</v>
      </c>
      <c r="J61" s="128"/>
      <c r="K61" s="128"/>
      <c r="L61" s="128"/>
    </row>
    <row r="62" spans="1:12" x14ac:dyDescent="0.2">
      <c r="A62" s="66">
        <v>21</v>
      </c>
      <c r="B62" s="5" t="s">
        <v>458</v>
      </c>
      <c r="C62" s="19">
        <v>1</v>
      </c>
      <c r="D62" s="19" t="s">
        <v>178</v>
      </c>
      <c r="E62" s="100">
        <v>8403.6</v>
      </c>
      <c r="F62" s="67">
        <f t="shared" si="2"/>
        <v>8403.6</v>
      </c>
      <c r="G62" s="19">
        <f>'Общий прайс лист'!$C$40</f>
        <v>0</v>
      </c>
      <c r="H62" s="67">
        <f t="shared" si="3"/>
        <v>8403.6</v>
      </c>
      <c r="J62" s="128"/>
      <c r="K62" s="128"/>
      <c r="L62" s="128"/>
    </row>
    <row r="63" spans="1:12" x14ac:dyDescent="0.2">
      <c r="A63" s="66">
        <v>22</v>
      </c>
      <c r="B63" s="5" t="s">
        <v>430</v>
      </c>
      <c r="C63" s="19">
        <v>1</v>
      </c>
      <c r="D63" s="19" t="s">
        <v>178</v>
      </c>
      <c r="E63" s="100">
        <v>7870.8</v>
      </c>
      <c r="F63" s="67">
        <f t="shared" si="2"/>
        <v>7870.8</v>
      </c>
      <c r="G63" s="19">
        <f>'Общий прайс лист'!$C$40</f>
        <v>0</v>
      </c>
      <c r="H63" s="67">
        <f t="shared" si="3"/>
        <v>7870.8</v>
      </c>
      <c r="J63" s="128"/>
      <c r="K63" s="128"/>
      <c r="L63" s="128"/>
    </row>
    <row r="64" spans="1:12" x14ac:dyDescent="0.2">
      <c r="A64" s="66">
        <v>23</v>
      </c>
      <c r="B64" s="5" t="s">
        <v>457</v>
      </c>
      <c r="C64" s="19">
        <v>1</v>
      </c>
      <c r="D64" s="19" t="s">
        <v>178</v>
      </c>
      <c r="E64" s="100">
        <v>9270</v>
      </c>
      <c r="F64" s="67">
        <f t="shared" si="2"/>
        <v>9270</v>
      </c>
      <c r="G64" s="19">
        <f>'Общий прайс лист'!$C$40</f>
        <v>0</v>
      </c>
      <c r="H64" s="67">
        <f t="shared" si="3"/>
        <v>9270</v>
      </c>
      <c r="J64" s="128"/>
      <c r="K64" s="128"/>
      <c r="L64" s="128"/>
    </row>
    <row r="65" spans="1:12" x14ac:dyDescent="0.2">
      <c r="A65" s="206" t="s">
        <v>828</v>
      </c>
      <c r="B65" s="207"/>
      <c r="C65" s="207"/>
      <c r="D65" s="207"/>
      <c r="E65" s="207"/>
      <c r="F65" s="207"/>
      <c r="G65" s="207"/>
      <c r="H65" s="208"/>
      <c r="J65" s="128"/>
      <c r="K65" s="128"/>
      <c r="L65" s="128"/>
    </row>
    <row r="66" spans="1:12" x14ac:dyDescent="0.2">
      <c r="A66" s="66">
        <v>1</v>
      </c>
      <c r="B66" s="5" t="s">
        <v>469</v>
      </c>
      <c r="C66" s="19">
        <v>1</v>
      </c>
      <c r="D66" s="19" t="s">
        <v>178</v>
      </c>
      <c r="E66" s="100">
        <v>446.4</v>
      </c>
      <c r="F66" s="67">
        <f t="shared" ref="F66:F86" si="4">C66*E66</f>
        <v>446.4</v>
      </c>
      <c r="G66" s="19">
        <f>'Общий прайс лист'!$C$40</f>
        <v>0</v>
      </c>
      <c r="H66" s="67">
        <f t="shared" ref="H66:H86" si="5">F66*(100-G66)/100</f>
        <v>446.4</v>
      </c>
      <c r="J66" s="128"/>
      <c r="K66" s="128"/>
      <c r="L66" s="128"/>
    </row>
    <row r="67" spans="1:12" x14ac:dyDescent="0.2">
      <c r="A67" s="66">
        <v>2</v>
      </c>
      <c r="B67" s="5" t="s">
        <v>455</v>
      </c>
      <c r="C67" s="19">
        <v>1</v>
      </c>
      <c r="D67" s="19" t="s">
        <v>178</v>
      </c>
      <c r="E67" s="100">
        <v>604.79999999999995</v>
      </c>
      <c r="F67" s="67">
        <f t="shared" si="4"/>
        <v>604.79999999999995</v>
      </c>
      <c r="G67" s="19">
        <f>'Общий прайс лист'!$C$40</f>
        <v>0</v>
      </c>
      <c r="H67" s="67">
        <f t="shared" si="5"/>
        <v>604.79999999999995</v>
      </c>
      <c r="J67" s="128"/>
      <c r="K67" s="128"/>
      <c r="L67" s="128"/>
    </row>
    <row r="68" spans="1:12" x14ac:dyDescent="0.2">
      <c r="A68" s="5">
        <v>3</v>
      </c>
      <c r="B68" s="5" t="s">
        <v>454</v>
      </c>
      <c r="C68" s="19">
        <v>1</v>
      </c>
      <c r="D68" s="19" t="s">
        <v>178</v>
      </c>
      <c r="E68" s="100">
        <v>796.8</v>
      </c>
      <c r="F68" s="67">
        <f t="shared" si="4"/>
        <v>796.8</v>
      </c>
      <c r="G68" s="19">
        <f>'Общий прайс лист'!$C$40</f>
        <v>0</v>
      </c>
      <c r="H68" s="67">
        <f t="shared" si="5"/>
        <v>796.8</v>
      </c>
      <c r="J68" s="128"/>
      <c r="K68" s="128"/>
      <c r="L68" s="128"/>
    </row>
    <row r="69" spans="1:12" x14ac:dyDescent="0.2">
      <c r="A69" s="5">
        <v>4</v>
      </c>
      <c r="B69" s="5" t="s">
        <v>468</v>
      </c>
      <c r="C69" s="19">
        <v>1</v>
      </c>
      <c r="D69" s="19" t="s">
        <v>178</v>
      </c>
      <c r="E69" s="100">
        <v>1022.4</v>
      </c>
      <c r="F69" s="67">
        <f t="shared" si="4"/>
        <v>1022.4</v>
      </c>
      <c r="G69" s="19">
        <f>'Общий прайс лист'!$C$40</f>
        <v>0</v>
      </c>
      <c r="H69" s="67">
        <f t="shared" si="5"/>
        <v>1022.4</v>
      </c>
      <c r="J69" s="128"/>
      <c r="K69" s="128"/>
      <c r="L69" s="128"/>
    </row>
    <row r="70" spans="1:12" x14ac:dyDescent="0.2">
      <c r="A70" s="66">
        <v>5</v>
      </c>
      <c r="B70" s="5" t="s">
        <v>452</v>
      </c>
      <c r="C70" s="19">
        <v>1</v>
      </c>
      <c r="D70" s="19" t="s">
        <v>178</v>
      </c>
      <c r="E70" s="100">
        <v>1282.8</v>
      </c>
      <c r="F70" s="67">
        <f t="shared" si="4"/>
        <v>1282.8</v>
      </c>
      <c r="G70" s="19">
        <f>'Общий прайс лист'!$C$40</f>
        <v>0</v>
      </c>
      <c r="H70" s="67">
        <f t="shared" si="5"/>
        <v>1282.8</v>
      </c>
      <c r="J70" s="128"/>
      <c r="K70" s="128"/>
      <c r="L70" s="128"/>
    </row>
    <row r="71" spans="1:12" x14ac:dyDescent="0.2">
      <c r="A71" s="5">
        <v>6</v>
      </c>
      <c r="B71" s="5" t="s">
        <v>451</v>
      </c>
      <c r="C71" s="19">
        <v>1</v>
      </c>
      <c r="D71" s="19" t="s">
        <v>178</v>
      </c>
      <c r="E71" s="100">
        <v>1576.8</v>
      </c>
      <c r="F71" s="67">
        <f t="shared" si="4"/>
        <v>1576.8</v>
      </c>
      <c r="G71" s="19">
        <f>'Общий прайс лист'!$C$40</f>
        <v>0</v>
      </c>
      <c r="H71" s="67">
        <f t="shared" si="5"/>
        <v>1576.8</v>
      </c>
      <c r="J71" s="128"/>
      <c r="K71" s="128"/>
      <c r="L71" s="128"/>
    </row>
    <row r="72" spans="1:12" x14ac:dyDescent="0.2">
      <c r="A72" s="5">
        <v>7</v>
      </c>
      <c r="B72" s="5" t="s">
        <v>450</v>
      </c>
      <c r="C72" s="19">
        <v>1</v>
      </c>
      <c r="D72" s="19" t="s">
        <v>178</v>
      </c>
      <c r="E72" s="99">
        <v>1219.2</v>
      </c>
      <c r="F72" s="67">
        <f t="shared" si="4"/>
        <v>1219.2</v>
      </c>
      <c r="G72" s="19">
        <f>'Общий прайс лист'!$C$40</f>
        <v>0</v>
      </c>
      <c r="H72" s="67">
        <f t="shared" si="5"/>
        <v>1219.2</v>
      </c>
      <c r="J72" s="128"/>
      <c r="K72" s="128"/>
      <c r="L72" s="128"/>
    </row>
    <row r="73" spans="1:12" x14ac:dyDescent="0.2">
      <c r="A73" s="66">
        <v>8</v>
      </c>
      <c r="B73" s="5" t="s">
        <v>449</v>
      </c>
      <c r="C73" s="19">
        <v>1</v>
      </c>
      <c r="D73" s="19" t="s">
        <v>178</v>
      </c>
      <c r="E73" s="100">
        <v>1905.6</v>
      </c>
      <c r="F73" s="67">
        <f t="shared" si="4"/>
        <v>1905.6</v>
      </c>
      <c r="G73" s="19">
        <f>'Общий прайс лист'!$C$40</f>
        <v>0</v>
      </c>
      <c r="H73" s="67">
        <f t="shared" si="5"/>
        <v>1905.6</v>
      </c>
      <c r="J73" s="128"/>
      <c r="K73" s="128"/>
      <c r="L73" s="128"/>
    </row>
    <row r="74" spans="1:12" x14ac:dyDescent="0.2">
      <c r="A74" s="5">
        <v>9</v>
      </c>
      <c r="B74" s="5" t="s">
        <v>467</v>
      </c>
      <c r="C74" s="19">
        <v>1</v>
      </c>
      <c r="D74" s="19" t="s">
        <v>178</v>
      </c>
      <c r="E74" s="100">
        <v>2268</v>
      </c>
      <c r="F74" s="67">
        <f t="shared" si="4"/>
        <v>2268</v>
      </c>
      <c r="G74" s="19">
        <f>'Общий прайс лист'!$C$40</f>
        <v>0</v>
      </c>
      <c r="H74" s="67">
        <f t="shared" si="5"/>
        <v>2268</v>
      </c>
      <c r="J74" s="128"/>
      <c r="K74" s="128"/>
      <c r="L74" s="128"/>
    </row>
    <row r="75" spans="1:12" x14ac:dyDescent="0.2">
      <c r="A75" s="5">
        <v>10</v>
      </c>
      <c r="B75" s="5" t="s">
        <v>447</v>
      </c>
      <c r="C75" s="19">
        <v>1</v>
      </c>
      <c r="D75" s="19" t="s">
        <v>178</v>
      </c>
      <c r="E75" s="100">
        <v>1636.8</v>
      </c>
      <c r="F75" s="67">
        <f t="shared" si="4"/>
        <v>1636.8</v>
      </c>
      <c r="G75" s="19">
        <f>'Общий прайс лист'!$C$40</f>
        <v>0</v>
      </c>
      <c r="H75" s="67">
        <f t="shared" si="5"/>
        <v>1636.8</v>
      </c>
      <c r="J75" s="128"/>
      <c r="K75" s="128"/>
      <c r="L75" s="128"/>
    </row>
    <row r="76" spans="1:12" x14ac:dyDescent="0.2">
      <c r="A76" s="5">
        <v>11</v>
      </c>
      <c r="B76" s="5" t="s">
        <v>446</v>
      </c>
      <c r="C76" s="19">
        <v>1</v>
      </c>
      <c r="D76" s="19" t="s">
        <v>178</v>
      </c>
      <c r="E76" s="100">
        <v>1842</v>
      </c>
      <c r="F76" s="67">
        <f t="shared" si="4"/>
        <v>1842</v>
      </c>
      <c r="G76" s="19">
        <f>'Общий прайс лист'!$C$40</f>
        <v>0</v>
      </c>
      <c r="H76" s="67">
        <f t="shared" si="5"/>
        <v>1842</v>
      </c>
      <c r="J76" s="128"/>
      <c r="K76" s="128"/>
      <c r="L76" s="128"/>
    </row>
    <row r="77" spans="1:12" x14ac:dyDescent="0.2">
      <c r="A77" s="66">
        <v>12</v>
      </c>
      <c r="B77" s="5" t="s">
        <v>466</v>
      </c>
      <c r="C77" s="19">
        <v>1</v>
      </c>
      <c r="D77" s="19" t="s">
        <v>178</v>
      </c>
      <c r="E77" s="100">
        <v>2664</v>
      </c>
      <c r="F77" s="67">
        <f t="shared" si="4"/>
        <v>2664</v>
      </c>
      <c r="G77" s="19">
        <f>'Общий прайс лист'!$C$40</f>
        <v>0</v>
      </c>
      <c r="H77" s="67">
        <f t="shared" si="5"/>
        <v>2664</v>
      </c>
      <c r="J77" s="128"/>
      <c r="K77" s="128"/>
      <c r="L77" s="128"/>
    </row>
    <row r="78" spans="1:12" x14ac:dyDescent="0.2">
      <c r="A78" s="5">
        <v>13</v>
      </c>
      <c r="B78" s="5" t="s">
        <v>465</v>
      </c>
      <c r="C78" s="19">
        <v>1</v>
      </c>
      <c r="D78" s="19" t="s">
        <v>178</v>
      </c>
      <c r="E78" s="100">
        <v>3094.8</v>
      </c>
      <c r="F78" s="67">
        <f t="shared" si="4"/>
        <v>3094.8</v>
      </c>
      <c r="G78" s="19">
        <f>'Общий прайс лист'!$C$40</f>
        <v>0</v>
      </c>
      <c r="H78" s="67">
        <f t="shared" si="5"/>
        <v>3094.8</v>
      </c>
      <c r="J78" s="128"/>
      <c r="K78" s="128"/>
      <c r="L78" s="128"/>
    </row>
    <row r="79" spans="1:12" x14ac:dyDescent="0.2">
      <c r="A79" s="5">
        <v>14</v>
      </c>
      <c r="B79" s="5" t="s">
        <v>443</v>
      </c>
      <c r="C79" s="19">
        <v>1</v>
      </c>
      <c r="D79" s="19" t="s">
        <v>178</v>
      </c>
      <c r="E79" s="100">
        <v>2121.6</v>
      </c>
      <c r="F79" s="67">
        <f t="shared" si="4"/>
        <v>2121.6</v>
      </c>
      <c r="G79" s="19">
        <f>'Общий прайс лист'!$C$40</f>
        <v>0</v>
      </c>
      <c r="H79" s="67">
        <f t="shared" si="5"/>
        <v>2121.6</v>
      </c>
      <c r="J79" s="128"/>
      <c r="K79" s="128"/>
      <c r="L79" s="128"/>
    </row>
    <row r="80" spans="1:12" x14ac:dyDescent="0.2">
      <c r="A80" s="5">
        <v>15</v>
      </c>
      <c r="B80" s="5" t="s">
        <v>464</v>
      </c>
      <c r="C80" s="19">
        <v>1</v>
      </c>
      <c r="D80" s="19" t="s">
        <v>178</v>
      </c>
      <c r="E80" s="100">
        <v>2361.6</v>
      </c>
      <c r="F80" s="67">
        <f t="shared" si="4"/>
        <v>2361.6</v>
      </c>
      <c r="G80" s="19">
        <f>'Общий прайс лист'!$C$40</f>
        <v>0</v>
      </c>
      <c r="H80" s="67">
        <f t="shared" si="5"/>
        <v>2361.6</v>
      </c>
      <c r="J80" s="128"/>
      <c r="K80" s="128"/>
      <c r="L80" s="128"/>
    </row>
    <row r="81" spans="1:12" x14ac:dyDescent="0.2">
      <c r="A81" s="66">
        <v>16</v>
      </c>
      <c r="B81" s="5" t="s">
        <v>463</v>
      </c>
      <c r="C81" s="19">
        <v>1</v>
      </c>
      <c r="D81" s="19" t="s">
        <v>178</v>
      </c>
      <c r="E81" s="100">
        <v>3559.2</v>
      </c>
      <c r="F81" s="67">
        <f t="shared" si="4"/>
        <v>3559.2</v>
      </c>
      <c r="G81" s="19">
        <f>'Общий прайс лист'!$C$40</f>
        <v>0</v>
      </c>
      <c r="H81" s="67">
        <f t="shared" si="5"/>
        <v>3559.2</v>
      </c>
      <c r="J81" s="128"/>
      <c r="K81" s="128"/>
      <c r="L81" s="128"/>
    </row>
    <row r="82" spans="1:12" x14ac:dyDescent="0.2">
      <c r="A82" s="5">
        <v>17</v>
      </c>
      <c r="B82" s="5" t="s">
        <v>440</v>
      </c>
      <c r="C82" s="19">
        <v>1</v>
      </c>
      <c r="D82" s="19" t="s">
        <v>178</v>
      </c>
      <c r="E82" s="100">
        <v>5702.4</v>
      </c>
      <c r="F82" s="67">
        <f t="shared" si="4"/>
        <v>5702.4</v>
      </c>
      <c r="G82" s="19">
        <f>'Общий прайс лист'!$C$40</f>
        <v>0</v>
      </c>
      <c r="H82" s="67">
        <f t="shared" si="5"/>
        <v>5702.4</v>
      </c>
      <c r="J82" s="128"/>
      <c r="K82" s="128"/>
      <c r="L82" s="128"/>
    </row>
    <row r="83" spans="1:12" x14ac:dyDescent="0.2">
      <c r="A83" s="5">
        <v>18</v>
      </c>
      <c r="B83" s="5" t="s">
        <v>439</v>
      </c>
      <c r="C83" s="19">
        <v>1</v>
      </c>
      <c r="D83" s="19" t="s">
        <v>178</v>
      </c>
      <c r="E83" s="69">
        <v>3463.2</v>
      </c>
      <c r="F83" s="67">
        <f t="shared" si="4"/>
        <v>3463.2</v>
      </c>
      <c r="G83" s="19">
        <f>'Общий прайс лист'!$C$40</f>
        <v>0</v>
      </c>
      <c r="H83" s="67">
        <f t="shared" si="5"/>
        <v>3463.2</v>
      </c>
      <c r="J83" s="128"/>
      <c r="K83" s="128"/>
      <c r="L83" s="128"/>
    </row>
    <row r="84" spans="1:12" x14ac:dyDescent="0.2">
      <c r="A84" s="5">
        <v>19</v>
      </c>
      <c r="B84" s="5" t="s">
        <v>460</v>
      </c>
      <c r="C84" s="19">
        <v>1</v>
      </c>
      <c r="D84" s="19" t="s">
        <v>178</v>
      </c>
      <c r="E84" s="102">
        <v>4497.6000000000004</v>
      </c>
      <c r="F84" s="67">
        <f t="shared" si="4"/>
        <v>4497.6000000000004</v>
      </c>
      <c r="G84" s="19">
        <f>'Общий прайс лист'!$C$40</f>
        <v>0</v>
      </c>
      <c r="H84" s="67">
        <f t="shared" si="5"/>
        <v>4497.6000000000004</v>
      </c>
      <c r="J84" s="128"/>
      <c r="K84" s="128"/>
      <c r="L84" s="128"/>
    </row>
    <row r="85" spans="1:12" x14ac:dyDescent="0.2">
      <c r="A85" s="66">
        <v>20</v>
      </c>
      <c r="B85" s="5" t="s">
        <v>433</v>
      </c>
      <c r="C85" s="19">
        <v>1</v>
      </c>
      <c r="D85" s="19" t="s">
        <v>178</v>
      </c>
      <c r="E85" s="69">
        <v>4912.8</v>
      </c>
      <c r="F85" s="67">
        <f t="shared" si="4"/>
        <v>4912.8</v>
      </c>
      <c r="G85" s="19">
        <f>'Общий прайс лист'!$C$40</f>
        <v>0</v>
      </c>
      <c r="H85" s="67">
        <f t="shared" si="5"/>
        <v>4912.8</v>
      </c>
      <c r="J85" s="128"/>
      <c r="K85" s="128"/>
      <c r="L85" s="128"/>
    </row>
    <row r="86" spans="1:12" x14ac:dyDescent="0.2">
      <c r="A86" s="5">
        <v>21</v>
      </c>
      <c r="B86" s="5" t="s">
        <v>430</v>
      </c>
      <c r="C86" s="19">
        <v>1</v>
      </c>
      <c r="D86" s="19" t="s">
        <v>178</v>
      </c>
      <c r="E86" s="69">
        <v>5328</v>
      </c>
      <c r="F86" s="67">
        <f t="shared" si="4"/>
        <v>5328</v>
      </c>
      <c r="G86" s="19">
        <f>'Общий прайс лист'!$C$40</f>
        <v>0</v>
      </c>
      <c r="H86" s="67">
        <f t="shared" si="5"/>
        <v>5328</v>
      </c>
      <c r="J86" s="128"/>
      <c r="K86" s="128"/>
      <c r="L86" s="128"/>
    </row>
    <row r="87" spans="1:12" x14ac:dyDescent="0.2">
      <c r="A87" s="206" t="s">
        <v>829</v>
      </c>
      <c r="B87" s="207"/>
      <c r="C87" s="207"/>
      <c r="D87" s="207"/>
      <c r="E87" s="207"/>
      <c r="F87" s="207"/>
      <c r="G87" s="207"/>
      <c r="H87" s="208"/>
      <c r="J87" s="128"/>
      <c r="K87" s="128"/>
      <c r="L87" s="128"/>
    </row>
    <row r="88" spans="1:12" x14ac:dyDescent="0.2">
      <c r="A88" s="66">
        <v>1</v>
      </c>
      <c r="B88" s="5" t="s">
        <v>489</v>
      </c>
      <c r="C88" s="19">
        <v>1</v>
      </c>
      <c r="D88" s="19" t="s">
        <v>178</v>
      </c>
      <c r="E88" s="100">
        <v>804</v>
      </c>
      <c r="F88" s="67">
        <f t="shared" ref="F88:F107" si="6">C88*E88</f>
        <v>804</v>
      </c>
      <c r="G88" s="19">
        <f>'Общий прайс лист'!$C$40</f>
        <v>0</v>
      </c>
      <c r="H88" s="67">
        <f t="shared" ref="H88:H107" si="7">F88*(100-G88)/100</f>
        <v>804</v>
      </c>
      <c r="J88" s="128"/>
      <c r="K88" s="128"/>
      <c r="L88" s="128"/>
    </row>
    <row r="89" spans="1:12" x14ac:dyDescent="0.2">
      <c r="A89" s="66">
        <v>2</v>
      </c>
      <c r="B89" s="5" t="s">
        <v>488</v>
      </c>
      <c r="C89" s="19">
        <v>1</v>
      </c>
      <c r="D89" s="19" t="s">
        <v>178</v>
      </c>
      <c r="E89" s="100">
        <v>1088.4000000000001</v>
      </c>
      <c r="F89" s="67">
        <f t="shared" si="6"/>
        <v>1088.4000000000001</v>
      </c>
      <c r="G89" s="19">
        <f>'Общий прайс лист'!$C$40</f>
        <v>0</v>
      </c>
      <c r="H89" s="67">
        <f t="shared" si="7"/>
        <v>1088.4000000000001</v>
      </c>
      <c r="J89" s="128"/>
      <c r="K89" s="128"/>
      <c r="L89" s="128"/>
    </row>
    <row r="90" spans="1:12" x14ac:dyDescent="0.2">
      <c r="A90" s="5">
        <v>3</v>
      </c>
      <c r="B90" s="5" t="s">
        <v>487</v>
      </c>
      <c r="C90" s="19">
        <v>1</v>
      </c>
      <c r="D90" s="19" t="s">
        <v>178</v>
      </c>
      <c r="E90" s="100">
        <v>1434</v>
      </c>
      <c r="F90" s="67">
        <f t="shared" si="6"/>
        <v>1434</v>
      </c>
      <c r="G90" s="19">
        <f>'Общий прайс лист'!$C$40</f>
        <v>0</v>
      </c>
      <c r="H90" s="67">
        <f t="shared" si="7"/>
        <v>1434</v>
      </c>
      <c r="J90" s="128"/>
      <c r="K90" s="128"/>
      <c r="L90" s="128"/>
    </row>
    <row r="91" spans="1:12" x14ac:dyDescent="0.2">
      <c r="A91" s="5">
        <v>4</v>
      </c>
      <c r="B91" s="5" t="s">
        <v>486</v>
      </c>
      <c r="C91" s="19">
        <v>1</v>
      </c>
      <c r="D91" s="19" t="s">
        <v>178</v>
      </c>
      <c r="E91" s="100">
        <v>1840.8</v>
      </c>
      <c r="F91" s="67">
        <f t="shared" si="6"/>
        <v>1840.8</v>
      </c>
      <c r="G91" s="19">
        <f>'Общий прайс лист'!$C$40</f>
        <v>0</v>
      </c>
      <c r="H91" s="67">
        <f t="shared" si="7"/>
        <v>1840.8</v>
      </c>
      <c r="J91" s="128"/>
      <c r="K91" s="128"/>
      <c r="L91" s="128"/>
    </row>
    <row r="92" spans="1:12" x14ac:dyDescent="0.2">
      <c r="A92" s="66">
        <v>5</v>
      </c>
      <c r="B92" s="5" t="s">
        <v>485</v>
      </c>
      <c r="C92" s="19">
        <v>1</v>
      </c>
      <c r="D92" s="19" t="s">
        <v>178</v>
      </c>
      <c r="E92" s="100">
        <v>2308.8000000000002</v>
      </c>
      <c r="F92" s="67">
        <f t="shared" si="6"/>
        <v>2308.8000000000002</v>
      </c>
      <c r="G92" s="19">
        <f>'Общий прайс лист'!$C$40</f>
        <v>0</v>
      </c>
      <c r="H92" s="67">
        <f t="shared" si="7"/>
        <v>2308.8000000000002</v>
      </c>
      <c r="J92" s="128"/>
      <c r="K92" s="128"/>
      <c r="L92" s="128"/>
    </row>
    <row r="93" spans="1:12" x14ac:dyDescent="0.2">
      <c r="A93" s="5">
        <v>6</v>
      </c>
      <c r="B93" s="5" t="s">
        <v>484</v>
      </c>
      <c r="C93" s="19">
        <v>1</v>
      </c>
      <c r="D93" s="19" t="s">
        <v>178</v>
      </c>
      <c r="E93" s="100">
        <v>2838</v>
      </c>
      <c r="F93" s="67">
        <f t="shared" si="6"/>
        <v>2838</v>
      </c>
      <c r="G93" s="19">
        <f>'Общий прайс лист'!$C$40</f>
        <v>0</v>
      </c>
      <c r="H93" s="67">
        <f t="shared" si="7"/>
        <v>2838</v>
      </c>
      <c r="J93" s="128"/>
      <c r="K93" s="128"/>
      <c r="L93" s="128"/>
    </row>
    <row r="94" spans="1:12" x14ac:dyDescent="0.2">
      <c r="A94" s="5">
        <v>7</v>
      </c>
      <c r="B94" s="5" t="s">
        <v>483</v>
      </c>
      <c r="C94" s="19">
        <v>1</v>
      </c>
      <c r="D94" s="19" t="s">
        <v>178</v>
      </c>
      <c r="E94" s="100">
        <v>2194.8000000000002</v>
      </c>
      <c r="F94" s="67">
        <f t="shared" si="6"/>
        <v>2194.8000000000002</v>
      </c>
      <c r="G94" s="19">
        <f>'Общий прайс лист'!$C$40</f>
        <v>0</v>
      </c>
      <c r="H94" s="67">
        <f t="shared" si="7"/>
        <v>2194.8000000000002</v>
      </c>
      <c r="J94" s="128"/>
      <c r="K94" s="128"/>
      <c r="L94" s="128"/>
    </row>
    <row r="95" spans="1:12" x14ac:dyDescent="0.2">
      <c r="A95" s="66">
        <v>8</v>
      </c>
      <c r="B95" s="5" t="s">
        <v>482</v>
      </c>
      <c r="C95" s="19">
        <v>1</v>
      </c>
      <c r="D95" s="19" t="s">
        <v>178</v>
      </c>
      <c r="E95" s="100">
        <v>3429.6</v>
      </c>
      <c r="F95" s="67">
        <f t="shared" si="6"/>
        <v>3429.6</v>
      </c>
      <c r="G95" s="19">
        <f>'Общий прайс лист'!$C$40</f>
        <v>0</v>
      </c>
      <c r="H95" s="67">
        <f t="shared" si="7"/>
        <v>3429.6</v>
      </c>
      <c r="J95" s="128"/>
      <c r="K95" s="128"/>
      <c r="L95" s="128"/>
    </row>
    <row r="96" spans="1:12" x14ac:dyDescent="0.2">
      <c r="A96" s="5">
        <v>9</v>
      </c>
      <c r="B96" s="5" t="s">
        <v>481</v>
      </c>
      <c r="C96" s="19">
        <v>1</v>
      </c>
      <c r="D96" s="19" t="s">
        <v>178</v>
      </c>
      <c r="E96" s="100">
        <v>4082.4</v>
      </c>
      <c r="F96" s="67">
        <f t="shared" si="6"/>
        <v>4082.4</v>
      </c>
      <c r="G96" s="19">
        <f>'Общий прайс лист'!$C$40</f>
        <v>0</v>
      </c>
      <c r="H96" s="67">
        <f t="shared" si="7"/>
        <v>4082.4</v>
      </c>
      <c r="J96" s="128"/>
      <c r="K96" s="128"/>
      <c r="L96" s="128"/>
    </row>
    <row r="97" spans="1:12" x14ac:dyDescent="0.2">
      <c r="A97" s="5">
        <v>10</v>
      </c>
      <c r="B97" s="5" t="s">
        <v>480</v>
      </c>
      <c r="C97" s="19">
        <v>1</v>
      </c>
      <c r="D97" s="19" t="s">
        <v>178</v>
      </c>
      <c r="E97" s="100">
        <v>2946</v>
      </c>
      <c r="F97" s="67">
        <f t="shared" si="6"/>
        <v>2946</v>
      </c>
      <c r="G97" s="19">
        <f>'Общий прайс лист'!$C$40</f>
        <v>0</v>
      </c>
      <c r="H97" s="67">
        <f t="shared" si="7"/>
        <v>2946</v>
      </c>
      <c r="J97" s="128"/>
      <c r="K97" s="128"/>
      <c r="L97" s="128"/>
    </row>
    <row r="98" spans="1:12" x14ac:dyDescent="0.2">
      <c r="A98" s="66">
        <v>11</v>
      </c>
      <c r="B98" s="5" t="s">
        <v>479</v>
      </c>
      <c r="C98" s="19">
        <v>1</v>
      </c>
      <c r="D98" s="19" t="s">
        <v>178</v>
      </c>
      <c r="E98" s="100">
        <v>3315.6</v>
      </c>
      <c r="F98" s="67">
        <f t="shared" si="6"/>
        <v>3315.6</v>
      </c>
      <c r="G98" s="19">
        <f>'Общий прайс лист'!$C$40</f>
        <v>0</v>
      </c>
      <c r="H98" s="67">
        <f t="shared" si="7"/>
        <v>3315.6</v>
      </c>
      <c r="J98" s="128"/>
      <c r="K98" s="128"/>
      <c r="L98" s="128"/>
    </row>
    <row r="99" spans="1:12" x14ac:dyDescent="0.2">
      <c r="A99" s="5">
        <v>12</v>
      </c>
      <c r="B99" s="5" t="s">
        <v>478</v>
      </c>
      <c r="C99" s="19">
        <v>1</v>
      </c>
      <c r="D99" s="19" t="s">
        <v>178</v>
      </c>
      <c r="E99" s="100">
        <v>4795.2</v>
      </c>
      <c r="F99" s="67">
        <f t="shared" si="6"/>
        <v>4795.2</v>
      </c>
      <c r="G99" s="19">
        <f>'Общий прайс лист'!$C$40</f>
        <v>0</v>
      </c>
      <c r="H99" s="67">
        <f t="shared" si="7"/>
        <v>4795.2</v>
      </c>
      <c r="J99" s="128"/>
      <c r="K99" s="128"/>
      <c r="L99" s="128"/>
    </row>
    <row r="100" spans="1:12" x14ac:dyDescent="0.2">
      <c r="A100" s="5">
        <v>13</v>
      </c>
      <c r="B100" s="5" t="s">
        <v>477</v>
      </c>
      <c r="C100" s="19">
        <v>1</v>
      </c>
      <c r="D100" s="19" t="s">
        <v>178</v>
      </c>
      <c r="E100" s="100">
        <v>5570.4</v>
      </c>
      <c r="F100" s="67">
        <f t="shared" si="6"/>
        <v>5570.4</v>
      </c>
      <c r="G100" s="19">
        <f>'Общий прайс лист'!$C$40</f>
        <v>0</v>
      </c>
      <c r="H100" s="67">
        <f t="shared" si="7"/>
        <v>5570.4</v>
      </c>
      <c r="J100" s="128"/>
      <c r="K100" s="128"/>
      <c r="L100" s="128"/>
    </row>
    <row r="101" spans="1:12" x14ac:dyDescent="0.2">
      <c r="A101" s="66">
        <v>14</v>
      </c>
      <c r="B101" s="5" t="s">
        <v>476</v>
      </c>
      <c r="C101" s="19">
        <v>1</v>
      </c>
      <c r="D101" s="19" t="s">
        <v>178</v>
      </c>
      <c r="E101" s="100">
        <v>3818.4</v>
      </c>
      <c r="F101" s="67">
        <f t="shared" si="6"/>
        <v>3818.4</v>
      </c>
      <c r="G101" s="19">
        <f>'Общий прайс лист'!$C$40</f>
        <v>0</v>
      </c>
      <c r="H101" s="67">
        <f t="shared" si="7"/>
        <v>3818.4</v>
      </c>
      <c r="J101" s="128"/>
      <c r="K101" s="128"/>
      <c r="L101" s="128"/>
    </row>
    <row r="102" spans="1:12" x14ac:dyDescent="0.2">
      <c r="A102" s="5">
        <v>15</v>
      </c>
      <c r="B102" s="5" t="s">
        <v>475</v>
      </c>
      <c r="C102" s="19">
        <v>1</v>
      </c>
      <c r="D102" s="19" t="s">
        <v>178</v>
      </c>
      <c r="E102" s="100">
        <v>4250.3999999999996</v>
      </c>
      <c r="F102" s="67">
        <f t="shared" si="6"/>
        <v>4250.3999999999996</v>
      </c>
      <c r="G102" s="19">
        <f>'Общий прайс лист'!$C$40</f>
        <v>0</v>
      </c>
      <c r="H102" s="67">
        <f t="shared" si="7"/>
        <v>4250.3999999999996</v>
      </c>
      <c r="J102" s="128"/>
      <c r="K102" s="128"/>
      <c r="L102" s="128"/>
    </row>
    <row r="103" spans="1:12" x14ac:dyDescent="0.2">
      <c r="A103" s="5">
        <v>16</v>
      </c>
      <c r="B103" s="5" t="s">
        <v>474</v>
      </c>
      <c r="C103" s="19">
        <v>1</v>
      </c>
      <c r="D103" s="19" t="s">
        <v>178</v>
      </c>
      <c r="E103" s="100">
        <v>6406.8</v>
      </c>
      <c r="F103" s="67">
        <f t="shared" si="6"/>
        <v>6406.8</v>
      </c>
      <c r="G103" s="19">
        <f>'Общий прайс лист'!$C$40</f>
        <v>0</v>
      </c>
      <c r="H103" s="67">
        <f t="shared" si="7"/>
        <v>6406.8</v>
      </c>
      <c r="J103" s="128"/>
      <c r="K103" s="128"/>
      <c r="L103" s="128"/>
    </row>
    <row r="104" spans="1:12" x14ac:dyDescent="0.2">
      <c r="A104" s="66">
        <v>17</v>
      </c>
      <c r="B104" s="5" t="s">
        <v>473</v>
      </c>
      <c r="C104" s="19">
        <v>1</v>
      </c>
      <c r="D104" s="19" t="s">
        <v>178</v>
      </c>
      <c r="E104" s="102">
        <v>6234</v>
      </c>
      <c r="F104" s="67">
        <f t="shared" si="6"/>
        <v>6234</v>
      </c>
      <c r="G104" s="19">
        <f>'Общий прайс лист'!$C$40</f>
        <v>0</v>
      </c>
      <c r="H104" s="67">
        <f t="shared" si="7"/>
        <v>6234</v>
      </c>
      <c r="J104" s="128"/>
      <c r="K104" s="128"/>
      <c r="L104" s="128"/>
    </row>
    <row r="105" spans="1:12" x14ac:dyDescent="0.2">
      <c r="A105" s="5">
        <v>18</v>
      </c>
      <c r="B105" s="5" t="s">
        <v>472</v>
      </c>
      <c r="C105" s="19">
        <v>1</v>
      </c>
      <c r="D105" s="19" t="s">
        <v>178</v>
      </c>
      <c r="E105" s="102">
        <v>8095.2</v>
      </c>
      <c r="F105" s="67">
        <f t="shared" si="6"/>
        <v>8095.2</v>
      </c>
      <c r="G105" s="19">
        <f>'Общий прайс лист'!$C$40</f>
        <v>0</v>
      </c>
      <c r="H105" s="67">
        <f t="shared" si="7"/>
        <v>8095.2</v>
      </c>
      <c r="J105" s="128"/>
      <c r="K105" s="128"/>
      <c r="L105" s="128"/>
    </row>
    <row r="106" spans="1:12" x14ac:dyDescent="0.2">
      <c r="A106" s="5">
        <v>19</v>
      </c>
      <c r="B106" s="5" t="s">
        <v>471</v>
      </c>
      <c r="C106" s="19">
        <v>1</v>
      </c>
      <c r="D106" s="19" t="s">
        <v>178</v>
      </c>
      <c r="E106" s="102">
        <v>8842.7999999999993</v>
      </c>
      <c r="F106" s="67">
        <f t="shared" si="6"/>
        <v>8842.7999999999993</v>
      </c>
      <c r="G106" s="19">
        <f>'Общий прайс лист'!$C$40</f>
        <v>0</v>
      </c>
      <c r="H106" s="67">
        <f t="shared" si="7"/>
        <v>8842.7999999999993</v>
      </c>
      <c r="J106" s="128"/>
      <c r="K106" s="128"/>
      <c r="L106" s="128"/>
    </row>
    <row r="107" spans="1:12" x14ac:dyDescent="0.2">
      <c r="A107" s="66">
        <v>20</v>
      </c>
      <c r="B107" s="5" t="s">
        <v>470</v>
      </c>
      <c r="C107" s="19">
        <v>1</v>
      </c>
      <c r="D107" s="19" t="s">
        <v>178</v>
      </c>
      <c r="E107" s="102">
        <v>9590.4</v>
      </c>
      <c r="F107" s="67">
        <f t="shared" si="6"/>
        <v>9590.4</v>
      </c>
      <c r="G107" s="19">
        <f>'Общий прайс лист'!$C$40</f>
        <v>0</v>
      </c>
      <c r="H107" s="67">
        <f t="shared" si="7"/>
        <v>9590.4</v>
      </c>
      <c r="J107" s="128"/>
      <c r="K107" s="128"/>
      <c r="L107" s="128"/>
    </row>
    <row r="108" spans="1:12" x14ac:dyDescent="0.2">
      <c r="A108" s="206" t="s">
        <v>586</v>
      </c>
      <c r="B108" s="207"/>
      <c r="C108" s="207"/>
      <c r="D108" s="207"/>
      <c r="E108" s="207"/>
      <c r="F108" s="207"/>
      <c r="G108" s="207"/>
      <c r="H108" s="208"/>
      <c r="J108" s="128"/>
      <c r="K108" s="128"/>
      <c r="L108" s="128"/>
    </row>
    <row r="109" spans="1:12" x14ac:dyDescent="0.2">
      <c r="A109" s="66">
        <v>1</v>
      </c>
      <c r="B109" s="5" t="s">
        <v>518</v>
      </c>
      <c r="C109" s="19">
        <v>1</v>
      </c>
      <c r="D109" s="19" t="s">
        <v>178</v>
      </c>
      <c r="E109" s="100">
        <v>336</v>
      </c>
      <c r="F109" s="67">
        <f t="shared" ref="F109:F145" si="8">C109*E109</f>
        <v>336</v>
      </c>
      <c r="G109" s="19">
        <f>'Общий прайс лист'!$C$40</f>
        <v>0</v>
      </c>
      <c r="H109" s="67">
        <f t="shared" ref="H109:H145" si="9">F109*(100-G109)/100</f>
        <v>336</v>
      </c>
      <c r="J109" s="128"/>
      <c r="K109" s="128"/>
      <c r="L109" s="128"/>
    </row>
    <row r="110" spans="1:12" x14ac:dyDescent="0.2">
      <c r="A110" s="66">
        <v>2</v>
      </c>
      <c r="B110" s="5" t="s">
        <v>487</v>
      </c>
      <c r="C110" s="19">
        <v>1</v>
      </c>
      <c r="D110" s="19" t="s">
        <v>178</v>
      </c>
      <c r="E110" s="100">
        <v>786</v>
      </c>
      <c r="F110" s="67">
        <f t="shared" si="8"/>
        <v>786</v>
      </c>
      <c r="G110" s="19">
        <f>'Общий прайс лист'!$C$40</f>
        <v>0</v>
      </c>
      <c r="H110" s="67">
        <f t="shared" si="9"/>
        <v>786</v>
      </c>
      <c r="J110" s="128"/>
      <c r="K110" s="128"/>
      <c r="L110" s="128"/>
    </row>
    <row r="111" spans="1:12" x14ac:dyDescent="0.2">
      <c r="A111" s="5">
        <v>3</v>
      </c>
      <c r="B111" s="5" t="s">
        <v>485</v>
      </c>
      <c r="C111" s="19">
        <v>1</v>
      </c>
      <c r="D111" s="19" t="s">
        <v>178</v>
      </c>
      <c r="E111" s="100">
        <v>1389.6</v>
      </c>
      <c r="F111" s="67">
        <f t="shared" si="8"/>
        <v>1389.6</v>
      </c>
      <c r="G111" s="19">
        <f>'Общий прайс лист'!$C$40</f>
        <v>0</v>
      </c>
      <c r="H111" s="67">
        <f t="shared" si="9"/>
        <v>1389.6</v>
      </c>
      <c r="J111" s="128"/>
      <c r="K111" s="128"/>
      <c r="L111" s="128"/>
    </row>
    <row r="112" spans="1:12" x14ac:dyDescent="0.2">
      <c r="A112" s="5">
        <v>4</v>
      </c>
      <c r="B112" s="5" t="s">
        <v>517</v>
      </c>
      <c r="C112" s="19">
        <v>1</v>
      </c>
      <c r="D112" s="19" t="s">
        <v>178</v>
      </c>
      <c r="E112" s="100">
        <v>1087.2</v>
      </c>
      <c r="F112" s="67">
        <f t="shared" si="8"/>
        <v>1087.2</v>
      </c>
      <c r="G112" s="19">
        <f>'Общий прайс лист'!$C$40</f>
        <v>0</v>
      </c>
      <c r="H112" s="67">
        <f t="shared" si="9"/>
        <v>1087.2</v>
      </c>
      <c r="J112" s="128"/>
      <c r="K112" s="128"/>
      <c r="L112" s="128"/>
    </row>
    <row r="113" spans="1:12" x14ac:dyDescent="0.2">
      <c r="A113" s="66">
        <v>5</v>
      </c>
      <c r="B113" s="5" t="s">
        <v>482</v>
      </c>
      <c r="C113" s="19">
        <v>1</v>
      </c>
      <c r="D113" s="19" t="s">
        <v>178</v>
      </c>
      <c r="E113" s="100">
        <v>2145.6</v>
      </c>
      <c r="F113" s="67">
        <f t="shared" si="8"/>
        <v>2145.6</v>
      </c>
      <c r="G113" s="19">
        <f>'Общий прайс лист'!$C$40</f>
        <v>0</v>
      </c>
      <c r="H113" s="67">
        <f t="shared" si="9"/>
        <v>2145.6</v>
      </c>
      <c r="J113" s="128"/>
      <c r="K113" s="128"/>
      <c r="L113" s="128"/>
    </row>
    <row r="114" spans="1:12" x14ac:dyDescent="0.2">
      <c r="A114" s="5">
        <v>6</v>
      </c>
      <c r="B114" s="5" t="s">
        <v>516</v>
      </c>
      <c r="C114" s="19">
        <v>1</v>
      </c>
      <c r="D114" s="19" t="s">
        <v>178</v>
      </c>
      <c r="E114" s="100">
        <v>1543.2</v>
      </c>
      <c r="F114" s="67">
        <f t="shared" si="8"/>
        <v>1543.2</v>
      </c>
      <c r="G114" s="19">
        <f>'Общий прайс лист'!$C$40</f>
        <v>0</v>
      </c>
      <c r="H114" s="67">
        <f t="shared" si="9"/>
        <v>1543.2</v>
      </c>
      <c r="J114" s="128"/>
      <c r="K114" s="128"/>
      <c r="L114" s="128"/>
    </row>
    <row r="115" spans="1:12" x14ac:dyDescent="0.2">
      <c r="A115" s="5">
        <v>7</v>
      </c>
      <c r="B115" s="5" t="s">
        <v>515</v>
      </c>
      <c r="C115" s="19">
        <v>1</v>
      </c>
      <c r="D115" s="19" t="s">
        <v>178</v>
      </c>
      <c r="E115" s="100">
        <v>1843.2</v>
      </c>
      <c r="F115" s="67">
        <f t="shared" si="8"/>
        <v>1843.2</v>
      </c>
      <c r="G115" s="19">
        <f>'Общий прайс лист'!$C$40</f>
        <v>0</v>
      </c>
      <c r="H115" s="67">
        <f t="shared" si="9"/>
        <v>1843.2</v>
      </c>
      <c r="J115" s="128"/>
      <c r="K115" s="128"/>
      <c r="L115" s="128"/>
    </row>
    <row r="116" spans="1:12" x14ac:dyDescent="0.2">
      <c r="A116" s="66">
        <v>8</v>
      </c>
      <c r="B116" s="5" t="s">
        <v>514</v>
      </c>
      <c r="C116" s="19">
        <v>1</v>
      </c>
      <c r="D116" s="19" t="s">
        <v>178</v>
      </c>
      <c r="E116" s="100">
        <v>3056.4</v>
      </c>
      <c r="F116" s="67">
        <f t="shared" si="8"/>
        <v>3056.4</v>
      </c>
      <c r="G116" s="19">
        <f>'Общий прайс лист'!$C$40</f>
        <v>0</v>
      </c>
      <c r="H116" s="67">
        <f t="shared" si="9"/>
        <v>3056.4</v>
      </c>
      <c r="J116" s="128"/>
      <c r="K116" s="128"/>
      <c r="L116" s="128"/>
    </row>
    <row r="117" spans="1:12" x14ac:dyDescent="0.2">
      <c r="A117" s="5">
        <v>9</v>
      </c>
      <c r="B117" s="5" t="s">
        <v>513</v>
      </c>
      <c r="C117" s="19">
        <v>1</v>
      </c>
      <c r="D117" s="19" t="s">
        <v>178</v>
      </c>
      <c r="E117" s="100">
        <v>2070</v>
      </c>
      <c r="F117" s="67">
        <f t="shared" si="8"/>
        <v>2070</v>
      </c>
      <c r="G117" s="19">
        <f>'Общий прайс лист'!$C$40</f>
        <v>0</v>
      </c>
      <c r="H117" s="67">
        <f t="shared" si="9"/>
        <v>2070</v>
      </c>
      <c r="J117" s="128"/>
      <c r="K117" s="128"/>
      <c r="L117" s="128"/>
    </row>
    <row r="118" spans="1:12" x14ac:dyDescent="0.2">
      <c r="A118" s="5">
        <v>10</v>
      </c>
      <c r="B118" s="5" t="s">
        <v>512</v>
      </c>
      <c r="C118" s="19">
        <v>1</v>
      </c>
      <c r="D118" s="19" t="s">
        <v>178</v>
      </c>
      <c r="E118" s="100">
        <v>2412</v>
      </c>
      <c r="F118" s="67">
        <f t="shared" si="8"/>
        <v>2412</v>
      </c>
      <c r="G118" s="19">
        <f>'Общий прайс лист'!$C$40</f>
        <v>0</v>
      </c>
      <c r="H118" s="67">
        <f t="shared" si="9"/>
        <v>2412</v>
      </c>
      <c r="J118" s="128"/>
      <c r="K118" s="128"/>
      <c r="L118" s="128"/>
    </row>
    <row r="119" spans="1:12" x14ac:dyDescent="0.2">
      <c r="A119" s="5">
        <v>11</v>
      </c>
      <c r="B119" s="5" t="s">
        <v>474</v>
      </c>
      <c r="C119" s="19">
        <v>1</v>
      </c>
      <c r="D119" s="19" t="s">
        <v>178</v>
      </c>
      <c r="E119" s="100">
        <v>4118.3999999999996</v>
      </c>
      <c r="F119" s="67">
        <f t="shared" si="8"/>
        <v>4118.3999999999996</v>
      </c>
      <c r="G119" s="19">
        <f>'Общий прайс лист'!$C$40</f>
        <v>0</v>
      </c>
      <c r="H119" s="67">
        <f t="shared" si="9"/>
        <v>4118.3999999999996</v>
      </c>
      <c r="J119" s="128"/>
      <c r="K119" s="128"/>
      <c r="L119" s="128"/>
    </row>
    <row r="120" spans="1:12" x14ac:dyDescent="0.2">
      <c r="A120" s="5">
        <v>12</v>
      </c>
      <c r="B120" s="5" t="s">
        <v>473</v>
      </c>
      <c r="C120" s="19">
        <v>1</v>
      </c>
      <c r="D120" s="19" t="s">
        <v>178</v>
      </c>
      <c r="E120" s="100">
        <v>3056.4</v>
      </c>
      <c r="F120" s="67">
        <f t="shared" si="8"/>
        <v>3056.4</v>
      </c>
      <c r="G120" s="19">
        <f>'Общий прайс лист'!$C$40</f>
        <v>0</v>
      </c>
      <c r="H120" s="67">
        <f t="shared" si="9"/>
        <v>3056.4</v>
      </c>
      <c r="J120" s="128"/>
      <c r="K120" s="128"/>
      <c r="L120" s="128"/>
    </row>
    <row r="121" spans="1:12" x14ac:dyDescent="0.2">
      <c r="A121" s="66">
        <v>13</v>
      </c>
      <c r="B121" s="5" t="s">
        <v>511</v>
      </c>
      <c r="C121" s="19">
        <v>1</v>
      </c>
      <c r="D121" s="19" t="s">
        <v>178</v>
      </c>
      <c r="E121" s="100">
        <v>5335.2</v>
      </c>
      <c r="F121" s="67">
        <f t="shared" si="8"/>
        <v>5335.2</v>
      </c>
      <c r="G121" s="19">
        <f>'Общий прайс лист'!$C$40</f>
        <v>0</v>
      </c>
      <c r="H121" s="67">
        <f t="shared" si="9"/>
        <v>5335.2</v>
      </c>
      <c r="J121" s="128"/>
      <c r="K121" s="128"/>
      <c r="L121" s="128"/>
    </row>
    <row r="122" spans="1:12" x14ac:dyDescent="0.2">
      <c r="A122" s="5">
        <v>14</v>
      </c>
      <c r="B122" s="5" t="s">
        <v>472</v>
      </c>
      <c r="C122" s="19">
        <v>1</v>
      </c>
      <c r="D122" s="19" t="s">
        <v>178</v>
      </c>
      <c r="E122" s="100">
        <v>4196.3999999999996</v>
      </c>
      <c r="F122" s="67">
        <f t="shared" si="8"/>
        <v>4196.3999999999996</v>
      </c>
      <c r="G122" s="19">
        <f>'Общий прайс лист'!$C$40</f>
        <v>0</v>
      </c>
      <c r="H122" s="67">
        <f t="shared" si="9"/>
        <v>4196.3999999999996</v>
      </c>
      <c r="J122" s="128"/>
      <c r="K122" s="128"/>
      <c r="L122" s="128"/>
    </row>
    <row r="123" spans="1:12" x14ac:dyDescent="0.2">
      <c r="A123" s="5">
        <v>15</v>
      </c>
      <c r="B123" s="5" t="s">
        <v>510</v>
      </c>
      <c r="C123" s="19">
        <v>1</v>
      </c>
      <c r="D123" s="19" t="s">
        <v>178</v>
      </c>
      <c r="E123" s="100">
        <v>6704.4</v>
      </c>
      <c r="F123" s="67">
        <f t="shared" si="8"/>
        <v>6704.4</v>
      </c>
      <c r="G123" s="19">
        <f>'Общий прайс лист'!$C$40</f>
        <v>0</v>
      </c>
      <c r="H123" s="67">
        <f t="shared" si="9"/>
        <v>6704.4</v>
      </c>
      <c r="J123" s="128"/>
      <c r="K123" s="128"/>
      <c r="L123" s="128"/>
    </row>
    <row r="124" spans="1:12" x14ac:dyDescent="0.2">
      <c r="A124" s="5">
        <v>16</v>
      </c>
      <c r="B124" s="5" t="s">
        <v>471</v>
      </c>
      <c r="C124" s="19">
        <v>1</v>
      </c>
      <c r="D124" s="19" t="s">
        <v>178</v>
      </c>
      <c r="E124" s="100">
        <v>4576.8</v>
      </c>
      <c r="F124" s="67">
        <f t="shared" si="8"/>
        <v>4576.8</v>
      </c>
      <c r="G124" s="19">
        <f>'Общий прайс лист'!$C$40</f>
        <v>0</v>
      </c>
      <c r="H124" s="67">
        <f t="shared" si="9"/>
        <v>4576.8</v>
      </c>
      <c r="J124" s="128"/>
      <c r="K124" s="128"/>
      <c r="L124" s="128"/>
    </row>
    <row r="125" spans="1:12" x14ac:dyDescent="0.2">
      <c r="A125" s="5">
        <v>17</v>
      </c>
      <c r="B125" s="5" t="s">
        <v>509</v>
      </c>
      <c r="C125" s="19">
        <v>1</v>
      </c>
      <c r="D125" s="19" t="s">
        <v>178</v>
      </c>
      <c r="E125" s="100">
        <v>8227.2000000000007</v>
      </c>
      <c r="F125" s="67">
        <f t="shared" si="8"/>
        <v>8227.2000000000007</v>
      </c>
      <c r="G125" s="19">
        <f>'Общий прайс лист'!$C$40</f>
        <v>0</v>
      </c>
      <c r="H125" s="67">
        <f t="shared" si="9"/>
        <v>8227.2000000000007</v>
      </c>
      <c r="J125" s="128"/>
      <c r="K125" s="128"/>
      <c r="L125" s="128"/>
    </row>
    <row r="126" spans="1:12" x14ac:dyDescent="0.2">
      <c r="A126" s="66">
        <v>18</v>
      </c>
      <c r="B126" s="5" t="s">
        <v>470</v>
      </c>
      <c r="C126" s="19">
        <v>1</v>
      </c>
      <c r="D126" s="19" t="s">
        <v>178</v>
      </c>
      <c r="E126" s="100">
        <v>4956</v>
      </c>
      <c r="F126" s="67">
        <f t="shared" si="8"/>
        <v>4956</v>
      </c>
      <c r="G126" s="19">
        <f>'Общий прайс лист'!$C$40</f>
        <v>0</v>
      </c>
      <c r="H126" s="67">
        <f t="shared" si="9"/>
        <v>4956</v>
      </c>
      <c r="J126" s="128"/>
      <c r="K126" s="128"/>
      <c r="L126" s="128"/>
    </row>
    <row r="127" spans="1:12" x14ac:dyDescent="0.2">
      <c r="A127" s="5">
        <v>19</v>
      </c>
      <c r="B127" s="5" t="s">
        <v>508</v>
      </c>
      <c r="C127" s="19">
        <v>1</v>
      </c>
      <c r="D127" s="19" t="s">
        <v>178</v>
      </c>
      <c r="E127" s="100">
        <v>9902.4</v>
      </c>
      <c r="F127" s="67">
        <f t="shared" si="8"/>
        <v>9902.4</v>
      </c>
      <c r="G127" s="19">
        <f>'Общий прайс лист'!$C$40</f>
        <v>0</v>
      </c>
      <c r="H127" s="67">
        <f t="shared" si="9"/>
        <v>9902.4</v>
      </c>
      <c r="J127" s="128"/>
      <c r="K127" s="128"/>
      <c r="L127" s="128"/>
    </row>
    <row r="128" spans="1:12" x14ac:dyDescent="0.2">
      <c r="A128" s="5">
        <v>20</v>
      </c>
      <c r="B128" s="5" t="s">
        <v>507</v>
      </c>
      <c r="C128" s="19">
        <v>1</v>
      </c>
      <c r="D128" s="19" t="s">
        <v>178</v>
      </c>
      <c r="E128" s="100">
        <v>11732.4</v>
      </c>
      <c r="F128" s="67">
        <f t="shared" si="8"/>
        <v>11732.4</v>
      </c>
      <c r="G128" s="19">
        <f>'Общий прайс лист'!$C$40</f>
        <v>0</v>
      </c>
      <c r="H128" s="67">
        <f t="shared" si="9"/>
        <v>11732.4</v>
      </c>
      <c r="J128" s="128"/>
      <c r="K128" s="128"/>
      <c r="L128" s="128"/>
    </row>
    <row r="129" spans="1:12" x14ac:dyDescent="0.2">
      <c r="A129" s="5">
        <v>21</v>
      </c>
      <c r="B129" s="5" t="s">
        <v>506</v>
      </c>
      <c r="C129" s="19">
        <v>1</v>
      </c>
      <c r="D129" s="19" t="s">
        <v>178</v>
      </c>
      <c r="E129" s="100">
        <v>13714.8</v>
      </c>
      <c r="F129" s="67">
        <f t="shared" si="8"/>
        <v>13714.8</v>
      </c>
      <c r="G129" s="19">
        <f>'Общий прайс лист'!$C$40</f>
        <v>0</v>
      </c>
      <c r="H129" s="67">
        <f t="shared" si="9"/>
        <v>13714.8</v>
      </c>
      <c r="J129" s="128"/>
      <c r="K129" s="128"/>
      <c r="L129" s="128"/>
    </row>
    <row r="130" spans="1:12" x14ac:dyDescent="0.2">
      <c r="A130" s="5">
        <v>22</v>
      </c>
      <c r="B130" s="5" t="s">
        <v>505</v>
      </c>
      <c r="C130" s="19">
        <v>1</v>
      </c>
      <c r="D130" s="19" t="s">
        <v>178</v>
      </c>
      <c r="E130" s="100">
        <v>15849.6</v>
      </c>
      <c r="F130" s="67">
        <f t="shared" si="8"/>
        <v>15849.6</v>
      </c>
      <c r="G130" s="19">
        <f>'Общий прайс лист'!$C$40</f>
        <v>0</v>
      </c>
      <c r="H130" s="67">
        <f t="shared" si="9"/>
        <v>15849.6</v>
      </c>
      <c r="J130" s="128"/>
      <c r="K130" s="128"/>
      <c r="L130" s="128"/>
    </row>
    <row r="131" spans="1:12" x14ac:dyDescent="0.2">
      <c r="A131" s="66">
        <v>23</v>
      </c>
      <c r="B131" s="5" t="s">
        <v>504</v>
      </c>
      <c r="C131" s="19">
        <v>1</v>
      </c>
      <c r="D131" s="19" t="s">
        <v>178</v>
      </c>
      <c r="E131" s="100">
        <v>18139.2</v>
      </c>
      <c r="F131" s="67">
        <f t="shared" si="8"/>
        <v>18139.2</v>
      </c>
      <c r="G131" s="19">
        <f>'Общий прайс лист'!$C$40</f>
        <v>0</v>
      </c>
      <c r="H131" s="67">
        <f t="shared" si="9"/>
        <v>18139.2</v>
      </c>
      <c r="J131" s="128"/>
      <c r="K131" s="128"/>
      <c r="L131" s="128"/>
    </row>
    <row r="132" spans="1:12" x14ac:dyDescent="0.2">
      <c r="A132" s="5">
        <v>24</v>
      </c>
      <c r="B132" s="5" t="s">
        <v>503</v>
      </c>
      <c r="C132" s="19">
        <v>1</v>
      </c>
      <c r="D132" s="19" t="s">
        <v>178</v>
      </c>
      <c r="E132" s="100">
        <v>20581.2</v>
      </c>
      <c r="F132" s="67">
        <f t="shared" si="8"/>
        <v>20581.2</v>
      </c>
      <c r="G132" s="19">
        <f>'Общий прайс лист'!$C$40</f>
        <v>0</v>
      </c>
      <c r="H132" s="67">
        <f t="shared" si="9"/>
        <v>20581.2</v>
      </c>
      <c r="J132" s="128"/>
      <c r="K132" s="128"/>
      <c r="L132" s="128"/>
    </row>
    <row r="133" spans="1:12" x14ac:dyDescent="0.2">
      <c r="A133" s="5">
        <v>25</v>
      </c>
      <c r="B133" s="5" t="s">
        <v>502</v>
      </c>
      <c r="C133" s="19">
        <v>1</v>
      </c>
      <c r="D133" s="19" t="s">
        <v>178</v>
      </c>
      <c r="E133" s="100">
        <v>23175.599999999999</v>
      </c>
      <c r="F133" s="67">
        <f t="shared" si="8"/>
        <v>23175.599999999999</v>
      </c>
      <c r="G133" s="19">
        <f>'Общий прайс лист'!$C$40</f>
        <v>0</v>
      </c>
      <c r="H133" s="67">
        <f t="shared" si="9"/>
        <v>23175.599999999999</v>
      </c>
      <c r="J133" s="128"/>
      <c r="K133" s="128"/>
      <c r="L133" s="128"/>
    </row>
    <row r="134" spans="1:12" x14ac:dyDescent="0.2">
      <c r="A134" s="5">
        <v>26</v>
      </c>
      <c r="B134" s="5" t="s">
        <v>501</v>
      </c>
      <c r="C134" s="19">
        <v>1</v>
      </c>
      <c r="D134" s="19" t="s">
        <v>178</v>
      </c>
      <c r="E134" s="100">
        <v>25924.799999999999</v>
      </c>
      <c r="F134" s="67">
        <f t="shared" si="8"/>
        <v>25924.799999999999</v>
      </c>
      <c r="G134" s="19">
        <f>'Общий прайс лист'!$C$40</f>
        <v>0</v>
      </c>
      <c r="H134" s="67">
        <f t="shared" si="9"/>
        <v>25924.799999999999</v>
      </c>
      <c r="J134" s="128"/>
      <c r="K134" s="128"/>
      <c r="L134" s="128"/>
    </row>
    <row r="135" spans="1:12" x14ac:dyDescent="0.2">
      <c r="A135" s="5">
        <v>27</v>
      </c>
      <c r="B135" s="5" t="s">
        <v>500</v>
      </c>
      <c r="C135" s="19">
        <v>1</v>
      </c>
      <c r="D135" s="19" t="s">
        <v>178</v>
      </c>
      <c r="E135" s="100">
        <v>28826.400000000001</v>
      </c>
      <c r="F135" s="67">
        <f t="shared" si="8"/>
        <v>28826.400000000001</v>
      </c>
      <c r="G135" s="19">
        <f>'Общий прайс лист'!$C$40</f>
        <v>0</v>
      </c>
      <c r="H135" s="67">
        <f t="shared" si="9"/>
        <v>28826.400000000001</v>
      </c>
      <c r="J135" s="128"/>
      <c r="K135" s="128"/>
      <c r="L135" s="128"/>
    </row>
    <row r="136" spans="1:12" x14ac:dyDescent="0.2">
      <c r="A136" s="66">
        <v>28</v>
      </c>
      <c r="B136" s="5" t="s">
        <v>499</v>
      </c>
      <c r="C136" s="19">
        <v>1</v>
      </c>
      <c r="D136" s="19" t="s">
        <v>178</v>
      </c>
      <c r="E136" s="100">
        <v>31881.599999999999</v>
      </c>
      <c r="F136" s="67">
        <f t="shared" si="8"/>
        <v>31881.599999999999</v>
      </c>
      <c r="G136" s="19">
        <f>'Общий прайс лист'!$C$40</f>
        <v>0</v>
      </c>
      <c r="H136" s="67">
        <f t="shared" si="9"/>
        <v>31881.599999999999</v>
      </c>
      <c r="J136" s="128"/>
      <c r="K136" s="128"/>
      <c r="L136" s="128"/>
    </row>
    <row r="137" spans="1:12" x14ac:dyDescent="0.2">
      <c r="A137" s="5">
        <v>29</v>
      </c>
      <c r="B137" s="5" t="s">
        <v>498</v>
      </c>
      <c r="C137" s="19">
        <v>1</v>
      </c>
      <c r="D137" s="19" t="s">
        <v>178</v>
      </c>
      <c r="E137" s="100">
        <v>35089.199999999997</v>
      </c>
      <c r="F137" s="67">
        <f t="shared" si="8"/>
        <v>35089.199999999997</v>
      </c>
      <c r="G137" s="19">
        <f>'Общий прайс лист'!$C$40</f>
        <v>0</v>
      </c>
      <c r="H137" s="67">
        <f t="shared" si="9"/>
        <v>35089.199999999997</v>
      </c>
      <c r="J137" s="128"/>
      <c r="K137" s="128"/>
      <c r="L137" s="128"/>
    </row>
    <row r="138" spans="1:12" x14ac:dyDescent="0.2">
      <c r="A138" s="5">
        <v>30</v>
      </c>
      <c r="B138" s="5" t="s">
        <v>497</v>
      </c>
      <c r="C138" s="19">
        <v>1</v>
      </c>
      <c r="D138" s="19" t="s">
        <v>178</v>
      </c>
      <c r="E138" s="100">
        <v>38450.400000000001</v>
      </c>
      <c r="F138" s="67">
        <f t="shared" si="8"/>
        <v>38450.400000000001</v>
      </c>
      <c r="G138" s="19">
        <f>'Общий прайс лист'!$C$40</f>
        <v>0</v>
      </c>
      <c r="H138" s="67">
        <f t="shared" si="9"/>
        <v>38450.400000000001</v>
      </c>
      <c r="J138" s="128"/>
      <c r="K138" s="128"/>
      <c r="L138" s="128"/>
    </row>
    <row r="139" spans="1:12" x14ac:dyDescent="0.2">
      <c r="A139" s="5">
        <v>31</v>
      </c>
      <c r="B139" s="5" t="s">
        <v>496</v>
      </c>
      <c r="C139" s="19">
        <v>1</v>
      </c>
      <c r="D139" s="19" t="s">
        <v>178</v>
      </c>
      <c r="E139" s="100">
        <v>41965.2</v>
      </c>
      <c r="F139" s="67">
        <f t="shared" si="8"/>
        <v>41965.2</v>
      </c>
      <c r="G139" s="19">
        <f>'Общий прайс лист'!$C$40</f>
        <v>0</v>
      </c>
      <c r="H139" s="67">
        <f t="shared" si="9"/>
        <v>41965.2</v>
      </c>
      <c r="J139" s="128"/>
      <c r="K139" s="128"/>
      <c r="L139" s="128"/>
    </row>
    <row r="140" spans="1:12" x14ac:dyDescent="0.2">
      <c r="A140" s="5">
        <v>32</v>
      </c>
      <c r="B140" s="5" t="s">
        <v>495</v>
      </c>
      <c r="C140" s="19">
        <v>1</v>
      </c>
      <c r="D140" s="19" t="s">
        <v>178</v>
      </c>
      <c r="E140" s="100">
        <v>43647.6</v>
      </c>
      <c r="F140" s="67">
        <f t="shared" si="8"/>
        <v>43647.6</v>
      </c>
      <c r="G140" s="19">
        <f>'Общий прайс лист'!$C$40</f>
        <v>0</v>
      </c>
      <c r="H140" s="67">
        <f t="shared" si="9"/>
        <v>43647.6</v>
      </c>
      <c r="J140" s="128"/>
      <c r="K140" s="128"/>
      <c r="L140" s="128"/>
    </row>
    <row r="141" spans="1:12" x14ac:dyDescent="0.2">
      <c r="A141" s="66">
        <v>33</v>
      </c>
      <c r="B141" s="5" t="s">
        <v>494</v>
      </c>
      <c r="C141" s="19">
        <v>1</v>
      </c>
      <c r="D141" s="19" t="s">
        <v>178</v>
      </c>
      <c r="E141" s="100">
        <v>45331.199999999997</v>
      </c>
      <c r="F141" s="67">
        <f t="shared" si="8"/>
        <v>45331.199999999997</v>
      </c>
      <c r="G141" s="19">
        <f>'Общий прайс лист'!$C$40</f>
        <v>0</v>
      </c>
      <c r="H141" s="67">
        <f t="shared" si="9"/>
        <v>45331.199999999997</v>
      </c>
      <c r="J141" s="128"/>
      <c r="K141" s="128"/>
      <c r="L141" s="128"/>
    </row>
    <row r="142" spans="1:12" x14ac:dyDescent="0.2">
      <c r="A142" s="5">
        <v>34</v>
      </c>
      <c r="B142" s="5" t="s">
        <v>493</v>
      </c>
      <c r="C142" s="19">
        <v>1</v>
      </c>
      <c r="D142" s="19" t="s">
        <v>178</v>
      </c>
      <c r="E142" s="100">
        <v>47013.599999999999</v>
      </c>
      <c r="F142" s="67">
        <f t="shared" si="8"/>
        <v>47013.599999999999</v>
      </c>
      <c r="G142" s="19">
        <f>'Общий прайс лист'!$C$40</f>
        <v>0</v>
      </c>
      <c r="H142" s="67">
        <f t="shared" si="9"/>
        <v>47013.599999999999</v>
      </c>
      <c r="J142" s="128"/>
      <c r="K142" s="128"/>
      <c r="L142" s="128"/>
    </row>
    <row r="143" spans="1:12" x14ac:dyDescent="0.2">
      <c r="A143" s="5">
        <v>35</v>
      </c>
      <c r="B143" s="5" t="s">
        <v>492</v>
      </c>
      <c r="C143" s="19">
        <v>1</v>
      </c>
      <c r="D143" s="19" t="s">
        <v>178</v>
      </c>
      <c r="E143" s="100">
        <v>48696</v>
      </c>
      <c r="F143" s="67">
        <f t="shared" si="8"/>
        <v>48696</v>
      </c>
      <c r="G143" s="19">
        <f>'Общий прайс лист'!$C$40</f>
        <v>0</v>
      </c>
      <c r="H143" s="67">
        <f t="shared" si="9"/>
        <v>48696</v>
      </c>
      <c r="J143" s="128"/>
      <c r="K143" s="128"/>
      <c r="L143" s="128"/>
    </row>
    <row r="144" spans="1:12" x14ac:dyDescent="0.2">
      <c r="A144" s="5">
        <v>36</v>
      </c>
      <c r="B144" s="5" t="s">
        <v>491</v>
      </c>
      <c r="C144" s="19">
        <v>1</v>
      </c>
      <c r="D144" s="19" t="s">
        <v>178</v>
      </c>
      <c r="E144" s="100">
        <v>50378.400000000001</v>
      </c>
      <c r="F144" s="67">
        <f t="shared" si="8"/>
        <v>50378.400000000001</v>
      </c>
      <c r="G144" s="19">
        <f>'Общий прайс лист'!$C$40</f>
        <v>0</v>
      </c>
      <c r="H144" s="67">
        <f t="shared" si="9"/>
        <v>50378.400000000001</v>
      </c>
      <c r="J144" s="128"/>
      <c r="K144" s="128"/>
      <c r="L144" s="128"/>
    </row>
    <row r="145" spans="1:12" x14ac:dyDescent="0.2">
      <c r="A145" s="5">
        <v>37</v>
      </c>
      <c r="B145" s="5" t="s">
        <v>490</v>
      </c>
      <c r="C145" s="19">
        <v>1</v>
      </c>
      <c r="D145" s="19" t="s">
        <v>178</v>
      </c>
      <c r="E145" s="100">
        <v>52060.800000000003</v>
      </c>
      <c r="F145" s="67">
        <f t="shared" si="8"/>
        <v>52060.800000000003</v>
      </c>
      <c r="G145" s="19">
        <f>'Общий прайс лист'!$C$40</f>
        <v>0</v>
      </c>
      <c r="H145" s="67">
        <f t="shared" si="9"/>
        <v>52060.800000000003</v>
      </c>
      <c r="J145" s="128"/>
      <c r="K145" s="128"/>
      <c r="L145" s="128"/>
    </row>
    <row r="146" spans="1:12" x14ac:dyDescent="0.2">
      <c r="A146" s="206" t="s">
        <v>586</v>
      </c>
      <c r="B146" s="207"/>
      <c r="C146" s="207"/>
      <c r="D146" s="207"/>
      <c r="E146" s="207"/>
      <c r="F146" s="207"/>
      <c r="G146" s="207"/>
      <c r="H146" s="208"/>
      <c r="J146" s="128"/>
      <c r="K146" s="128"/>
      <c r="L146" s="128"/>
    </row>
    <row r="147" spans="1:12" x14ac:dyDescent="0.2">
      <c r="A147" s="66">
        <v>1</v>
      </c>
      <c r="B147" s="5" t="s">
        <v>544</v>
      </c>
      <c r="C147" s="19">
        <v>1</v>
      </c>
      <c r="D147" s="19" t="s">
        <v>178</v>
      </c>
      <c r="E147" s="100">
        <v>444</v>
      </c>
      <c r="F147" s="67">
        <f t="shared" ref="F147:F172" si="10">C147*E147</f>
        <v>444</v>
      </c>
      <c r="G147" s="19">
        <f>'Общий прайс лист'!$C$40</f>
        <v>0</v>
      </c>
      <c r="H147" s="67">
        <f t="shared" ref="H147:H172" si="11">F147*(100-G147)/100</f>
        <v>444</v>
      </c>
      <c r="J147" s="128"/>
      <c r="K147" s="128"/>
      <c r="L147" s="128"/>
    </row>
    <row r="148" spans="1:12" x14ac:dyDescent="0.2">
      <c r="A148" s="66">
        <v>2</v>
      </c>
      <c r="B148" s="5" t="s">
        <v>543</v>
      </c>
      <c r="C148" s="19">
        <v>1</v>
      </c>
      <c r="D148" s="19" t="s">
        <v>178</v>
      </c>
      <c r="E148" s="100">
        <v>621.6</v>
      </c>
      <c r="F148" s="67">
        <f t="shared" si="10"/>
        <v>621.6</v>
      </c>
      <c r="G148" s="19">
        <f>'Общий прайс лист'!$C$40</f>
        <v>0</v>
      </c>
      <c r="H148" s="67">
        <f t="shared" si="11"/>
        <v>621.6</v>
      </c>
      <c r="J148" s="128"/>
      <c r="K148" s="128"/>
      <c r="L148" s="128"/>
    </row>
    <row r="149" spans="1:12" x14ac:dyDescent="0.2">
      <c r="A149" s="5">
        <v>3</v>
      </c>
      <c r="B149" s="5" t="s">
        <v>542</v>
      </c>
      <c r="C149" s="19">
        <v>1</v>
      </c>
      <c r="D149" s="19" t="s">
        <v>178</v>
      </c>
      <c r="E149" s="100">
        <v>842.4</v>
      </c>
      <c r="F149" s="67">
        <f t="shared" si="10"/>
        <v>842.4</v>
      </c>
      <c r="G149" s="19">
        <f>'Общий прайс лист'!$C$40</f>
        <v>0</v>
      </c>
      <c r="H149" s="67">
        <f t="shared" si="11"/>
        <v>842.4</v>
      </c>
      <c r="J149" s="128"/>
      <c r="K149" s="128"/>
      <c r="L149" s="128"/>
    </row>
    <row r="150" spans="1:12" x14ac:dyDescent="0.2">
      <c r="A150" s="5">
        <v>4</v>
      </c>
      <c r="B150" s="5" t="s">
        <v>541</v>
      </c>
      <c r="C150" s="19">
        <v>1</v>
      </c>
      <c r="D150" s="19" t="s">
        <v>178</v>
      </c>
      <c r="E150" s="100">
        <v>1105.2</v>
      </c>
      <c r="F150" s="67">
        <f t="shared" si="10"/>
        <v>1105.2</v>
      </c>
      <c r="G150" s="19">
        <f>'Общий прайс лист'!$C$40</f>
        <v>0</v>
      </c>
      <c r="H150" s="67">
        <f t="shared" si="11"/>
        <v>1105.2</v>
      </c>
      <c r="J150" s="128"/>
      <c r="K150" s="128"/>
      <c r="L150" s="128"/>
    </row>
    <row r="151" spans="1:12" x14ac:dyDescent="0.2">
      <c r="A151" s="66">
        <v>5</v>
      </c>
      <c r="B151" s="5" t="s">
        <v>540</v>
      </c>
      <c r="C151" s="19">
        <v>1</v>
      </c>
      <c r="D151" s="19" t="s">
        <v>178</v>
      </c>
      <c r="E151" s="100">
        <v>1411.2</v>
      </c>
      <c r="F151" s="67">
        <f t="shared" si="10"/>
        <v>1411.2</v>
      </c>
      <c r="G151" s="19">
        <f>'Общий прайс лист'!$C$40</f>
        <v>0</v>
      </c>
      <c r="H151" s="67">
        <f t="shared" si="11"/>
        <v>1411.2</v>
      </c>
      <c r="J151" s="128"/>
      <c r="K151" s="128"/>
      <c r="L151" s="128"/>
    </row>
    <row r="152" spans="1:12" x14ac:dyDescent="0.2">
      <c r="A152" s="5">
        <v>6</v>
      </c>
      <c r="B152" s="5" t="s">
        <v>539</v>
      </c>
      <c r="C152" s="19">
        <v>1</v>
      </c>
      <c r="D152" s="19" t="s">
        <v>178</v>
      </c>
      <c r="E152" s="100">
        <v>1760.4</v>
      </c>
      <c r="F152" s="67">
        <f t="shared" si="10"/>
        <v>1760.4</v>
      </c>
      <c r="G152" s="19">
        <f>'Общий прайс лист'!$C$40</f>
        <v>0</v>
      </c>
      <c r="H152" s="67">
        <f t="shared" si="11"/>
        <v>1760.4</v>
      </c>
      <c r="J152" s="128"/>
      <c r="K152" s="128"/>
      <c r="L152" s="128"/>
    </row>
    <row r="153" spans="1:12" x14ac:dyDescent="0.2">
      <c r="A153" s="5">
        <v>7</v>
      </c>
      <c r="B153" s="5" t="s">
        <v>538</v>
      </c>
      <c r="C153" s="19">
        <v>1</v>
      </c>
      <c r="D153" s="19" t="s">
        <v>178</v>
      </c>
      <c r="E153" s="100">
        <v>1341.6</v>
      </c>
      <c r="F153" s="67">
        <f t="shared" si="10"/>
        <v>1341.6</v>
      </c>
      <c r="G153" s="19">
        <f>'Общий прайс лист'!$C$40</f>
        <v>0</v>
      </c>
      <c r="H153" s="67">
        <f t="shared" si="11"/>
        <v>1341.6</v>
      </c>
      <c r="J153" s="128"/>
      <c r="K153" s="128"/>
      <c r="L153" s="128"/>
    </row>
    <row r="154" spans="1:12" x14ac:dyDescent="0.2">
      <c r="A154" s="66">
        <v>8</v>
      </c>
      <c r="B154" s="5" t="s">
        <v>537</v>
      </c>
      <c r="C154" s="19">
        <v>1</v>
      </c>
      <c r="D154" s="19" t="s">
        <v>178</v>
      </c>
      <c r="E154" s="100">
        <v>2151.6</v>
      </c>
      <c r="F154" s="67">
        <f t="shared" si="10"/>
        <v>2151.6</v>
      </c>
      <c r="G154" s="19">
        <f>'Общий прайс лист'!$C$40</f>
        <v>0</v>
      </c>
      <c r="H154" s="67">
        <f t="shared" si="11"/>
        <v>2151.6</v>
      </c>
      <c r="J154" s="128"/>
      <c r="K154" s="128"/>
      <c r="L154" s="128"/>
    </row>
    <row r="155" spans="1:12" x14ac:dyDescent="0.2">
      <c r="A155" s="5">
        <v>9</v>
      </c>
      <c r="B155" s="5" t="s">
        <v>536</v>
      </c>
      <c r="C155" s="19">
        <v>1</v>
      </c>
      <c r="D155" s="19" t="s">
        <v>178</v>
      </c>
      <c r="E155" s="100">
        <v>2586</v>
      </c>
      <c r="F155" s="67">
        <f t="shared" si="10"/>
        <v>2586</v>
      </c>
      <c r="G155" s="19">
        <f>'Общий прайс лист'!$C$40</f>
        <v>0</v>
      </c>
      <c r="H155" s="67">
        <f t="shared" si="11"/>
        <v>2586</v>
      </c>
      <c r="J155" s="128"/>
      <c r="K155" s="128"/>
      <c r="L155" s="128"/>
    </row>
    <row r="156" spans="1:12" x14ac:dyDescent="0.2">
      <c r="A156" s="5">
        <v>10</v>
      </c>
      <c r="B156" s="5" t="s">
        <v>535</v>
      </c>
      <c r="C156" s="19">
        <v>1</v>
      </c>
      <c r="D156" s="19" t="s">
        <v>178</v>
      </c>
      <c r="E156" s="100">
        <v>1836</v>
      </c>
      <c r="F156" s="67">
        <f t="shared" si="10"/>
        <v>1836</v>
      </c>
      <c r="G156" s="19">
        <f>'Общий прайс лист'!$C$40</f>
        <v>0</v>
      </c>
      <c r="H156" s="67">
        <f t="shared" si="11"/>
        <v>1836</v>
      </c>
      <c r="J156" s="128"/>
      <c r="K156" s="128"/>
      <c r="L156" s="128"/>
    </row>
    <row r="157" spans="1:12" x14ac:dyDescent="0.2">
      <c r="A157" s="5">
        <v>11</v>
      </c>
      <c r="B157" s="5" t="s">
        <v>534</v>
      </c>
      <c r="C157" s="19">
        <v>1</v>
      </c>
      <c r="D157" s="19" t="s">
        <v>178</v>
      </c>
      <c r="E157" s="100">
        <v>2082</v>
      </c>
      <c r="F157" s="67">
        <f t="shared" si="10"/>
        <v>2082</v>
      </c>
      <c r="G157" s="19">
        <f>'Общий прайс лист'!$C$40</f>
        <v>0</v>
      </c>
      <c r="H157" s="67">
        <f t="shared" si="11"/>
        <v>2082</v>
      </c>
      <c r="J157" s="128"/>
      <c r="K157" s="128"/>
      <c r="L157" s="128"/>
    </row>
    <row r="158" spans="1:12" x14ac:dyDescent="0.2">
      <c r="A158" s="5">
        <v>12</v>
      </c>
      <c r="B158" s="5" t="s">
        <v>533</v>
      </c>
      <c r="C158" s="19">
        <v>1</v>
      </c>
      <c r="D158" s="19" t="s">
        <v>178</v>
      </c>
      <c r="E158" s="100">
        <v>3063.6</v>
      </c>
      <c r="F158" s="67">
        <f t="shared" si="10"/>
        <v>3063.6</v>
      </c>
      <c r="G158" s="19">
        <f>'Общий прайс лист'!$C$40</f>
        <v>0</v>
      </c>
      <c r="H158" s="67">
        <f t="shared" si="11"/>
        <v>3063.6</v>
      </c>
      <c r="J158" s="128"/>
      <c r="K158" s="128"/>
      <c r="L158" s="128"/>
    </row>
    <row r="159" spans="1:12" x14ac:dyDescent="0.2">
      <c r="A159" s="66">
        <v>13</v>
      </c>
      <c r="B159" s="5" t="s">
        <v>532</v>
      </c>
      <c r="C159" s="19">
        <v>1</v>
      </c>
      <c r="D159" s="19" t="s">
        <v>178</v>
      </c>
      <c r="E159" s="100">
        <v>3583.2</v>
      </c>
      <c r="F159" s="67">
        <f t="shared" si="10"/>
        <v>3583.2</v>
      </c>
      <c r="G159" s="19">
        <f>'Общий прайс лист'!$C$40</f>
        <v>0</v>
      </c>
      <c r="H159" s="67">
        <f t="shared" si="11"/>
        <v>3583.2</v>
      </c>
      <c r="J159" s="128"/>
      <c r="K159" s="128"/>
      <c r="L159" s="128"/>
    </row>
    <row r="160" spans="1:12" x14ac:dyDescent="0.2">
      <c r="A160" s="5">
        <v>14</v>
      </c>
      <c r="B160" s="5" t="s">
        <v>531</v>
      </c>
      <c r="C160" s="19">
        <v>1</v>
      </c>
      <c r="D160" s="19" t="s">
        <v>178</v>
      </c>
      <c r="E160" s="100">
        <v>2416.8000000000002</v>
      </c>
      <c r="F160" s="67">
        <f t="shared" si="10"/>
        <v>2416.8000000000002</v>
      </c>
      <c r="G160" s="19">
        <f>'Общий прайс лист'!$C$40</f>
        <v>0</v>
      </c>
      <c r="H160" s="67">
        <f t="shared" si="11"/>
        <v>2416.8000000000002</v>
      </c>
      <c r="J160" s="128"/>
      <c r="K160" s="128"/>
      <c r="L160" s="128"/>
    </row>
    <row r="161" spans="1:12" x14ac:dyDescent="0.2">
      <c r="A161" s="66">
        <v>15</v>
      </c>
      <c r="B161" s="5" t="s">
        <v>530</v>
      </c>
      <c r="C161" s="19">
        <v>1</v>
      </c>
      <c r="D161" s="19" t="s">
        <v>178</v>
      </c>
      <c r="E161" s="100">
        <v>2704.8</v>
      </c>
      <c r="F161" s="67">
        <f t="shared" si="10"/>
        <v>2704.8</v>
      </c>
      <c r="G161" s="19">
        <f>'Общий прайс лист'!$C$40</f>
        <v>0</v>
      </c>
      <c r="H161" s="67">
        <f t="shared" si="11"/>
        <v>2704.8</v>
      </c>
      <c r="J161" s="128"/>
      <c r="K161" s="128"/>
      <c r="L161" s="128"/>
    </row>
    <row r="162" spans="1:12" x14ac:dyDescent="0.2">
      <c r="A162" s="5">
        <v>16</v>
      </c>
      <c r="B162" s="5" t="s">
        <v>529</v>
      </c>
      <c r="C162" s="19">
        <v>1</v>
      </c>
      <c r="D162" s="19" t="s">
        <v>178</v>
      </c>
      <c r="E162" s="100">
        <v>4146</v>
      </c>
      <c r="F162" s="67">
        <f t="shared" si="10"/>
        <v>4146</v>
      </c>
      <c r="G162" s="19">
        <f>'Общий прайс лист'!$C$40</f>
        <v>0</v>
      </c>
      <c r="H162" s="67">
        <f t="shared" si="11"/>
        <v>4146</v>
      </c>
      <c r="J162" s="128"/>
      <c r="K162" s="128"/>
      <c r="L162" s="128"/>
    </row>
    <row r="163" spans="1:12" x14ac:dyDescent="0.2">
      <c r="A163" s="5">
        <v>17</v>
      </c>
      <c r="B163" s="5" t="s">
        <v>528</v>
      </c>
      <c r="C163" s="19">
        <v>1</v>
      </c>
      <c r="D163" s="19" t="s">
        <v>178</v>
      </c>
      <c r="E163" s="100">
        <v>4750.8</v>
      </c>
      <c r="F163" s="67">
        <f t="shared" si="10"/>
        <v>4750.8</v>
      </c>
      <c r="G163" s="19">
        <f>'Общий прайс лист'!$C$40</f>
        <v>0</v>
      </c>
      <c r="H163" s="67">
        <f t="shared" si="11"/>
        <v>4750.8</v>
      </c>
      <c r="J163" s="128"/>
      <c r="K163" s="128"/>
      <c r="L163" s="128"/>
    </row>
    <row r="164" spans="1:12" x14ac:dyDescent="0.2">
      <c r="A164" s="5">
        <v>18</v>
      </c>
      <c r="B164" s="5" t="s">
        <v>527</v>
      </c>
      <c r="C164" s="19">
        <v>1</v>
      </c>
      <c r="D164" s="19" t="s">
        <v>178</v>
      </c>
      <c r="E164" s="100">
        <v>3414</v>
      </c>
      <c r="F164" s="67">
        <f t="shared" si="10"/>
        <v>3414</v>
      </c>
      <c r="G164" s="19">
        <f>'Общий прайс лист'!$C$40</f>
        <v>0</v>
      </c>
      <c r="H164" s="67">
        <f t="shared" si="11"/>
        <v>3414</v>
      </c>
      <c r="J164" s="128"/>
      <c r="K164" s="128"/>
      <c r="L164" s="128"/>
    </row>
    <row r="165" spans="1:12" x14ac:dyDescent="0.2">
      <c r="A165" s="5">
        <v>19</v>
      </c>
      <c r="B165" s="5" t="s">
        <v>526</v>
      </c>
      <c r="C165" s="19">
        <v>1</v>
      </c>
      <c r="D165" s="19" t="s">
        <v>178</v>
      </c>
      <c r="E165" s="100">
        <v>5400</v>
      </c>
      <c r="F165" s="67">
        <f t="shared" si="10"/>
        <v>5400</v>
      </c>
      <c r="G165" s="19">
        <f>'Общий прайс лист'!$C$40</f>
        <v>0</v>
      </c>
      <c r="H165" s="67">
        <f t="shared" si="11"/>
        <v>5400</v>
      </c>
      <c r="J165" s="128"/>
      <c r="K165" s="128"/>
      <c r="L165" s="128"/>
    </row>
    <row r="166" spans="1:12" x14ac:dyDescent="0.2">
      <c r="A166" s="66">
        <v>20</v>
      </c>
      <c r="B166" s="5" t="s">
        <v>525</v>
      </c>
      <c r="C166" s="19">
        <v>1</v>
      </c>
      <c r="D166" s="19" t="s">
        <v>178</v>
      </c>
      <c r="E166" s="100">
        <v>6091.2</v>
      </c>
      <c r="F166" s="67">
        <f t="shared" si="10"/>
        <v>6091.2</v>
      </c>
      <c r="G166" s="19">
        <f>'Общий прайс лист'!$C$40</f>
        <v>0</v>
      </c>
      <c r="H166" s="67">
        <f t="shared" si="11"/>
        <v>6091.2</v>
      </c>
      <c r="J166" s="128"/>
      <c r="K166" s="128"/>
      <c r="L166" s="128"/>
    </row>
    <row r="167" spans="1:12" x14ac:dyDescent="0.2">
      <c r="A167" s="5">
        <v>21</v>
      </c>
      <c r="B167" s="5" t="s">
        <v>524</v>
      </c>
      <c r="C167" s="19">
        <v>1</v>
      </c>
      <c r="D167" s="19" t="s">
        <v>178</v>
      </c>
      <c r="E167" s="100">
        <v>4581.6000000000004</v>
      </c>
      <c r="F167" s="67">
        <f t="shared" si="10"/>
        <v>4581.6000000000004</v>
      </c>
      <c r="G167" s="19">
        <f>'Общий прайс лист'!$C$40</f>
        <v>0</v>
      </c>
      <c r="H167" s="67">
        <f t="shared" si="11"/>
        <v>4581.6000000000004</v>
      </c>
      <c r="J167" s="128"/>
      <c r="K167" s="128"/>
      <c r="L167" s="128"/>
    </row>
    <row r="168" spans="1:12" x14ac:dyDescent="0.2">
      <c r="A168" s="66">
        <v>22</v>
      </c>
      <c r="B168" s="5" t="s">
        <v>523</v>
      </c>
      <c r="C168" s="19">
        <v>1</v>
      </c>
      <c r="D168" s="19" t="s">
        <v>178</v>
      </c>
      <c r="E168" s="100">
        <v>6824.4</v>
      </c>
      <c r="F168" s="67">
        <f t="shared" si="10"/>
        <v>6824.4</v>
      </c>
      <c r="G168" s="19">
        <f>'Общий прайс лист'!$C$40</f>
        <v>0</v>
      </c>
      <c r="H168" s="67">
        <f t="shared" si="11"/>
        <v>6824.4</v>
      </c>
      <c r="J168" s="128"/>
      <c r="K168" s="128"/>
      <c r="L168" s="128"/>
    </row>
    <row r="169" spans="1:12" x14ac:dyDescent="0.2">
      <c r="A169" s="5">
        <v>23</v>
      </c>
      <c r="B169" s="5" t="s">
        <v>522</v>
      </c>
      <c r="C169" s="19">
        <v>1</v>
      </c>
      <c r="D169" s="19" t="s">
        <v>178</v>
      </c>
      <c r="E169" s="100">
        <v>5088</v>
      </c>
      <c r="F169" s="67">
        <f t="shared" si="10"/>
        <v>5088</v>
      </c>
      <c r="G169" s="19">
        <f>'Общий прайс лист'!$C$40</f>
        <v>0</v>
      </c>
      <c r="H169" s="67">
        <f t="shared" si="11"/>
        <v>5088</v>
      </c>
      <c r="J169" s="128"/>
      <c r="K169" s="128"/>
      <c r="L169" s="128"/>
    </row>
    <row r="170" spans="1:12" x14ac:dyDescent="0.2">
      <c r="A170" s="5">
        <v>24</v>
      </c>
      <c r="B170" s="5" t="s">
        <v>521</v>
      </c>
      <c r="C170" s="19">
        <v>1</v>
      </c>
      <c r="D170" s="19" t="s">
        <v>178</v>
      </c>
      <c r="E170" s="100">
        <v>7587.6</v>
      </c>
      <c r="F170" s="67">
        <f t="shared" si="10"/>
        <v>7587.6</v>
      </c>
      <c r="G170" s="19">
        <f>'Общий прайс лист'!$C$40</f>
        <v>0</v>
      </c>
      <c r="H170" s="67">
        <f t="shared" si="11"/>
        <v>7587.6</v>
      </c>
      <c r="J170" s="128"/>
      <c r="K170" s="128"/>
      <c r="L170" s="128"/>
    </row>
    <row r="171" spans="1:12" x14ac:dyDescent="0.2">
      <c r="A171" s="5">
        <v>25</v>
      </c>
      <c r="B171" s="5" t="s">
        <v>520</v>
      </c>
      <c r="C171" s="19">
        <v>1</v>
      </c>
      <c r="D171" s="19" t="s">
        <v>178</v>
      </c>
      <c r="E171" s="100">
        <v>5594.4</v>
      </c>
      <c r="F171" s="67">
        <f t="shared" si="10"/>
        <v>5594.4</v>
      </c>
      <c r="G171" s="19">
        <f>'Общий прайс лист'!$C$40</f>
        <v>0</v>
      </c>
      <c r="H171" s="67">
        <f t="shared" si="11"/>
        <v>5594.4</v>
      </c>
      <c r="J171" s="128"/>
      <c r="K171" s="128"/>
      <c r="L171" s="128"/>
    </row>
    <row r="172" spans="1:12" x14ac:dyDescent="0.2">
      <c r="A172" s="5">
        <v>26</v>
      </c>
      <c r="B172" s="5" t="s">
        <v>519</v>
      </c>
      <c r="C172" s="19">
        <v>1</v>
      </c>
      <c r="D172" s="19" t="s">
        <v>178</v>
      </c>
      <c r="E172" s="100">
        <v>8350.7999999999993</v>
      </c>
      <c r="F172" s="67">
        <f t="shared" si="10"/>
        <v>8350.7999999999993</v>
      </c>
      <c r="G172" s="19">
        <f>'Общий прайс лист'!$C$40</f>
        <v>0</v>
      </c>
      <c r="H172" s="67">
        <f t="shared" si="11"/>
        <v>8350.7999999999993</v>
      </c>
      <c r="J172" s="128"/>
      <c r="K172" s="128"/>
      <c r="L172" s="128"/>
    </row>
    <row r="173" spans="1:12" x14ac:dyDescent="0.2">
      <c r="A173" s="206" t="s">
        <v>830</v>
      </c>
      <c r="B173" s="207"/>
      <c r="C173" s="207"/>
      <c r="D173" s="207"/>
      <c r="E173" s="207"/>
      <c r="F173" s="207"/>
      <c r="G173" s="207"/>
      <c r="H173" s="208"/>
      <c r="J173" s="128"/>
      <c r="K173" s="128"/>
      <c r="L173" s="128"/>
    </row>
    <row r="174" spans="1:12" x14ac:dyDescent="0.2">
      <c r="A174" s="66">
        <v>1</v>
      </c>
      <c r="B174" s="5" t="s">
        <v>571</v>
      </c>
      <c r="C174" s="19">
        <v>1</v>
      </c>
      <c r="D174" s="19" t="s">
        <v>178</v>
      </c>
      <c r="E174" s="75">
        <v>524.4</v>
      </c>
      <c r="F174" s="19">
        <f t="shared" ref="F174:F200" si="12">C174*E174</f>
        <v>524.4</v>
      </c>
      <c r="G174" s="19">
        <f>'Общий прайс лист'!$C$40</f>
        <v>0</v>
      </c>
      <c r="H174" s="19">
        <f t="shared" ref="H174:H200" si="13">F174*(100-G174)/100</f>
        <v>524.4</v>
      </c>
      <c r="J174" s="128"/>
      <c r="K174" s="128"/>
      <c r="L174" s="128"/>
    </row>
    <row r="175" spans="1:12" x14ac:dyDescent="0.2">
      <c r="A175" s="66">
        <v>2</v>
      </c>
      <c r="B175" s="5" t="s">
        <v>570</v>
      </c>
      <c r="C175" s="19">
        <v>1</v>
      </c>
      <c r="D175" s="19" t="s">
        <v>178</v>
      </c>
      <c r="E175" s="75">
        <v>775.2</v>
      </c>
      <c r="F175" s="19">
        <f t="shared" si="12"/>
        <v>775.2</v>
      </c>
      <c r="G175" s="19">
        <f>'Общий прайс лист'!$C$40</f>
        <v>0</v>
      </c>
      <c r="H175" s="19">
        <f t="shared" si="13"/>
        <v>775.2</v>
      </c>
      <c r="J175" s="128"/>
      <c r="K175" s="128"/>
      <c r="L175" s="128"/>
    </row>
    <row r="176" spans="1:12" x14ac:dyDescent="0.2">
      <c r="A176" s="66">
        <v>3</v>
      </c>
      <c r="B176" s="5" t="s">
        <v>569</v>
      </c>
      <c r="C176" s="19">
        <v>1</v>
      </c>
      <c r="D176" s="19" t="s">
        <v>178</v>
      </c>
      <c r="E176" s="75">
        <v>1022.4</v>
      </c>
      <c r="F176" s="19">
        <f t="shared" si="12"/>
        <v>1022.4</v>
      </c>
      <c r="G176" s="19">
        <f>'Общий прайс лист'!$C$40</f>
        <v>0</v>
      </c>
      <c r="H176" s="19">
        <f t="shared" si="13"/>
        <v>1022.4</v>
      </c>
      <c r="J176" s="128"/>
      <c r="K176" s="128"/>
      <c r="L176" s="128"/>
    </row>
    <row r="177" spans="1:12" x14ac:dyDescent="0.2">
      <c r="A177" s="66">
        <v>4</v>
      </c>
      <c r="B177" s="5" t="s">
        <v>568</v>
      </c>
      <c r="C177" s="19">
        <v>1</v>
      </c>
      <c r="D177" s="19" t="s">
        <v>178</v>
      </c>
      <c r="E177" s="75">
        <v>1308</v>
      </c>
      <c r="F177" s="19">
        <f t="shared" si="12"/>
        <v>1308</v>
      </c>
      <c r="G177" s="19">
        <f>'Общий прайс лист'!$C$40</f>
        <v>0</v>
      </c>
      <c r="H177" s="19">
        <f t="shared" si="13"/>
        <v>1308</v>
      </c>
      <c r="J177" s="128"/>
      <c r="K177" s="128"/>
      <c r="L177" s="128"/>
    </row>
    <row r="178" spans="1:12" x14ac:dyDescent="0.2">
      <c r="A178" s="66">
        <v>5</v>
      </c>
      <c r="B178" s="5" t="s">
        <v>567</v>
      </c>
      <c r="C178" s="19">
        <v>1</v>
      </c>
      <c r="D178" s="19" t="s">
        <v>178</v>
      </c>
      <c r="E178" s="75">
        <v>1632</v>
      </c>
      <c r="F178" s="19">
        <f t="shared" si="12"/>
        <v>1632</v>
      </c>
      <c r="G178" s="19">
        <f>'Общий прайс лист'!$C$40</f>
        <v>0</v>
      </c>
      <c r="H178" s="19">
        <f t="shared" si="13"/>
        <v>1632</v>
      </c>
      <c r="J178" s="128"/>
      <c r="K178" s="128"/>
      <c r="L178" s="128"/>
    </row>
    <row r="179" spans="1:12" x14ac:dyDescent="0.2">
      <c r="A179" s="66">
        <v>6</v>
      </c>
      <c r="B179" s="5" t="s">
        <v>566</v>
      </c>
      <c r="C179" s="19">
        <v>1</v>
      </c>
      <c r="D179" s="19" t="s">
        <v>178</v>
      </c>
      <c r="E179" s="75">
        <v>1995.6</v>
      </c>
      <c r="F179" s="19">
        <f t="shared" si="12"/>
        <v>1995.6</v>
      </c>
      <c r="G179" s="19">
        <f>'Общий прайс лист'!$C$40</f>
        <v>0</v>
      </c>
      <c r="H179" s="19">
        <f t="shared" si="13"/>
        <v>1995.6</v>
      </c>
      <c r="J179" s="128"/>
      <c r="K179" s="128"/>
      <c r="L179" s="128"/>
    </row>
    <row r="180" spans="1:12" x14ac:dyDescent="0.2">
      <c r="A180" s="66">
        <v>7</v>
      </c>
      <c r="B180" s="5" t="s">
        <v>565</v>
      </c>
      <c r="C180" s="19">
        <v>1</v>
      </c>
      <c r="D180" s="19" t="s">
        <v>178</v>
      </c>
      <c r="E180" s="75">
        <v>2396.4</v>
      </c>
      <c r="F180" s="19">
        <f t="shared" si="12"/>
        <v>2396.4</v>
      </c>
      <c r="G180" s="19">
        <f>'Общий прайс лист'!$C$40</f>
        <v>0</v>
      </c>
      <c r="H180" s="19">
        <f t="shared" si="13"/>
        <v>2396.4</v>
      </c>
      <c r="J180" s="128"/>
      <c r="K180" s="128"/>
      <c r="L180" s="128"/>
    </row>
    <row r="181" spans="1:12" x14ac:dyDescent="0.2">
      <c r="A181" s="66">
        <v>8</v>
      </c>
      <c r="B181" s="5" t="s">
        <v>564</v>
      </c>
      <c r="C181" s="19">
        <v>1</v>
      </c>
      <c r="D181" s="19" t="s">
        <v>178</v>
      </c>
      <c r="E181" s="75">
        <v>2838</v>
      </c>
      <c r="F181" s="19">
        <f t="shared" si="12"/>
        <v>2838</v>
      </c>
      <c r="G181" s="19">
        <f>'Общий прайс лист'!$C$40</f>
        <v>0</v>
      </c>
      <c r="H181" s="19">
        <f t="shared" si="13"/>
        <v>2838</v>
      </c>
      <c r="J181" s="128"/>
      <c r="K181" s="128"/>
      <c r="L181" s="128"/>
    </row>
    <row r="182" spans="1:12" x14ac:dyDescent="0.2">
      <c r="A182" s="66">
        <v>9</v>
      </c>
      <c r="B182" s="5" t="s">
        <v>563</v>
      </c>
      <c r="C182" s="19">
        <v>1</v>
      </c>
      <c r="D182" s="19" t="s">
        <v>178</v>
      </c>
      <c r="E182" s="75">
        <v>1990.8</v>
      </c>
      <c r="F182" s="19">
        <f t="shared" si="12"/>
        <v>1990.8</v>
      </c>
      <c r="G182" s="19">
        <f>'Общий прайс лист'!$C$40</f>
        <v>0</v>
      </c>
      <c r="H182" s="19">
        <f t="shared" si="13"/>
        <v>1990.8</v>
      </c>
      <c r="J182" s="128"/>
      <c r="K182" s="128"/>
      <c r="L182" s="128"/>
    </row>
    <row r="183" spans="1:12" x14ac:dyDescent="0.2">
      <c r="A183" s="66">
        <v>10</v>
      </c>
      <c r="B183" s="5" t="s">
        <v>562</v>
      </c>
      <c r="C183" s="19">
        <v>1</v>
      </c>
      <c r="D183" s="19" t="s">
        <v>178</v>
      </c>
      <c r="E183" s="75">
        <v>2256</v>
      </c>
      <c r="F183" s="19">
        <f t="shared" si="12"/>
        <v>2256</v>
      </c>
      <c r="G183" s="19">
        <f>'Общий прайс лист'!$C$40</f>
        <v>0</v>
      </c>
      <c r="H183" s="19">
        <f t="shared" si="13"/>
        <v>2256</v>
      </c>
      <c r="J183" s="128"/>
      <c r="K183" s="128"/>
      <c r="L183" s="128"/>
    </row>
    <row r="184" spans="1:12" x14ac:dyDescent="0.2">
      <c r="A184" s="66">
        <v>11</v>
      </c>
      <c r="B184" s="5" t="s">
        <v>561</v>
      </c>
      <c r="C184" s="19">
        <v>1</v>
      </c>
      <c r="D184" s="19" t="s">
        <v>178</v>
      </c>
      <c r="E184" s="75">
        <v>3316.8</v>
      </c>
      <c r="F184" s="19">
        <f t="shared" si="12"/>
        <v>3316.8</v>
      </c>
      <c r="G184" s="19">
        <f>'Общий прайс лист'!$C$40</f>
        <v>0</v>
      </c>
      <c r="H184" s="19">
        <f t="shared" si="13"/>
        <v>3316.8</v>
      </c>
      <c r="J184" s="128"/>
      <c r="K184" s="128"/>
      <c r="L184" s="128"/>
    </row>
    <row r="185" spans="1:12" x14ac:dyDescent="0.2">
      <c r="A185" s="66">
        <v>12</v>
      </c>
      <c r="B185" s="5" t="s">
        <v>560</v>
      </c>
      <c r="C185" s="19">
        <v>1</v>
      </c>
      <c r="D185" s="19" t="s">
        <v>178</v>
      </c>
      <c r="E185" s="75">
        <v>3835.2</v>
      </c>
      <c r="F185" s="19">
        <f t="shared" si="12"/>
        <v>3835.2</v>
      </c>
      <c r="G185" s="19">
        <f>'Общий прайс лист'!$C$40</f>
        <v>0</v>
      </c>
      <c r="H185" s="19">
        <f t="shared" si="13"/>
        <v>3835.2</v>
      </c>
      <c r="J185" s="128"/>
      <c r="K185" s="128"/>
      <c r="L185" s="128"/>
    </row>
    <row r="186" spans="1:12" x14ac:dyDescent="0.2">
      <c r="A186" s="66">
        <v>13</v>
      </c>
      <c r="B186" s="5" t="s">
        <v>559</v>
      </c>
      <c r="C186" s="19">
        <v>1</v>
      </c>
      <c r="D186" s="19" t="s">
        <v>178</v>
      </c>
      <c r="E186" s="75">
        <v>2568</v>
      </c>
      <c r="F186" s="19">
        <f t="shared" si="12"/>
        <v>2568</v>
      </c>
      <c r="G186" s="19">
        <f>'Общий прайс лист'!$C$40</f>
        <v>0</v>
      </c>
      <c r="H186" s="19">
        <f t="shared" si="13"/>
        <v>2568</v>
      </c>
      <c r="J186" s="128"/>
      <c r="K186" s="128"/>
      <c r="L186" s="128"/>
    </row>
    <row r="187" spans="1:12" x14ac:dyDescent="0.2">
      <c r="A187" s="66">
        <v>14</v>
      </c>
      <c r="B187" s="5" t="s">
        <v>558</v>
      </c>
      <c r="C187" s="19">
        <v>1</v>
      </c>
      <c r="D187" s="19" t="s">
        <v>178</v>
      </c>
      <c r="E187" s="75">
        <v>2872.8</v>
      </c>
      <c r="F187" s="19">
        <f t="shared" si="12"/>
        <v>2872.8</v>
      </c>
      <c r="G187" s="19">
        <f>'Общий прайс лист'!$C$40</f>
        <v>0</v>
      </c>
      <c r="H187" s="19">
        <f t="shared" si="13"/>
        <v>2872.8</v>
      </c>
      <c r="J187" s="128"/>
      <c r="K187" s="128"/>
      <c r="L187" s="128"/>
    </row>
    <row r="188" spans="1:12" x14ac:dyDescent="0.2">
      <c r="A188" s="66">
        <v>15</v>
      </c>
      <c r="B188" s="5" t="s">
        <v>557</v>
      </c>
      <c r="C188" s="19">
        <v>1</v>
      </c>
      <c r="D188" s="19" t="s">
        <v>178</v>
      </c>
      <c r="E188" s="75">
        <v>4392</v>
      </c>
      <c r="F188" s="19">
        <f t="shared" si="12"/>
        <v>4392</v>
      </c>
      <c r="G188" s="19">
        <f>'Общий прайс лист'!$C$40</f>
        <v>0</v>
      </c>
      <c r="H188" s="19">
        <f t="shared" si="13"/>
        <v>4392</v>
      </c>
      <c r="J188" s="128"/>
      <c r="K188" s="128"/>
      <c r="L188" s="128"/>
    </row>
    <row r="189" spans="1:12" x14ac:dyDescent="0.2">
      <c r="A189" s="66">
        <v>16</v>
      </c>
      <c r="B189" s="5" t="s">
        <v>556</v>
      </c>
      <c r="C189" s="19">
        <v>1</v>
      </c>
      <c r="D189" s="19" t="s">
        <v>178</v>
      </c>
      <c r="E189" s="75">
        <v>4988.3999999999996</v>
      </c>
      <c r="F189" s="19">
        <f t="shared" si="12"/>
        <v>4988.3999999999996</v>
      </c>
      <c r="G189" s="19">
        <f>'Общий прайс лист'!$C$40</f>
        <v>0</v>
      </c>
      <c r="H189" s="19">
        <f t="shared" si="13"/>
        <v>4988.3999999999996</v>
      </c>
      <c r="J189" s="128"/>
      <c r="K189" s="128"/>
      <c r="L189" s="128"/>
    </row>
    <row r="190" spans="1:12" x14ac:dyDescent="0.2">
      <c r="A190" s="66">
        <v>17</v>
      </c>
      <c r="B190" s="5" t="s">
        <v>555</v>
      </c>
      <c r="C190" s="19">
        <v>1</v>
      </c>
      <c r="D190" s="19" t="s">
        <v>178</v>
      </c>
      <c r="E190" s="75">
        <v>3566.4</v>
      </c>
      <c r="F190" s="19">
        <f t="shared" si="12"/>
        <v>3566.4</v>
      </c>
      <c r="G190" s="19">
        <f>'Общий прайс лист'!$C$40</f>
        <v>0</v>
      </c>
      <c r="H190" s="19">
        <f t="shared" si="13"/>
        <v>3566.4</v>
      </c>
      <c r="J190" s="128"/>
      <c r="K190" s="128"/>
      <c r="L190" s="128"/>
    </row>
    <row r="191" spans="1:12" x14ac:dyDescent="0.2">
      <c r="A191" s="66">
        <v>18</v>
      </c>
      <c r="B191" s="5" t="s">
        <v>554</v>
      </c>
      <c r="C191" s="19">
        <v>1</v>
      </c>
      <c r="D191" s="19" t="s">
        <v>178</v>
      </c>
      <c r="E191" s="75">
        <v>5623.2</v>
      </c>
      <c r="F191" s="19">
        <f t="shared" si="12"/>
        <v>5623.2</v>
      </c>
      <c r="G191" s="19">
        <f>'Общий прайс лист'!$C$40</f>
        <v>0</v>
      </c>
      <c r="H191" s="19">
        <f t="shared" si="13"/>
        <v>5623.2</v>
      </c>
      <c r="J191" s="128"/>
      <c r="K191" s="128"/>
      <c r="L191" s="128"/>
    </row>
    <row r="192" spans="1:12" x14ac:dyDescent="0.2">
      <c r="A192" s="66">
        <v>19</v>
      </c>
      <c r="B192" s="5" t="s">
        <v>553</v>
      </c>
      <c r="C192" s="19">
        <v>1</v>
      </c>
      <c r="D192" s="19" t="s">
        <v>178</v>
      </c>
      <c r="E192" s="75">
        <v>6296.4</v>
      </c>
      <c r="F192" s="19">
        <f t="shared" si="12"/>
        <v>6296.4</v>
      </c>
      <c r="G192" s="19">
        <f>'Общий прайс лист'!$C$40</f>
        <v>0</v>
      </c>
      <c r="H192" s="19">
        <f t="shared" si="13"/>
        <v>6296.4</v>
      </c>
      <c r="J192" s="128"/>
      <c r="K192" s="128"/>
      <c r="L192" s="128"/>
    </row>
    <row r="193" spans="1:12" x14ac:dyDescent="0.2">
      <c r="A193" s="66">
        <v>20</v>
      </c>
      <c r="B193" s="5" t="s">
        <v>552</v>
      </c>
      <c r="C193" s="19">
        <v>1</v>
      </c>
      <c r="D193" s="19" t="s">
        <v>178</v>
      </c>
      <c r="E193" s="75">
        <v>4719.6000000000004</v>
      </c>
      <c r="F193" s="19">
        <f t="shared" si="12"/>
        <v>4719.6000000000004</v>
      </c>
      <c r="G193" s="19">
        <f>'Общий прайс лист'!$C$40</f>
        <v>0</v>
      </c>
      <c r="H193" s="19">
        <f t="shared" si="13"/>
        <v>4719.6000000000004</v>
      </c>
      <c r="J193" s="128"/>
      <c r="K193" s="128"/>
      <c r="L193" s="128"/>
    </row>
    <row r="194" spans="1:12" x14ac:dyDescent="0.2">
      <c r="A194" s="66">
        <v>21</v>
      </c>
      <c r="B194" s="5" t="s">
        <v>551</v>
      </c>
      <c r="C194" s="19">
        <v>1</v>
      </c>
      <c r="D194" s="19" t="s">
        <v>178</v>
      </c>
      <c r="E194" s="75">
        <v>7009.2</v>
      </c>
      <c r="F194" s="19">
        <f t="shared" si="12"/>
        <v>7009.2</v>
      </c>
      <c r="G194" s="19">
        <f>'Общий прайс лист'!$C$40</f>
        <v>0</v>
      </c>
      <c r="H194" s="19">
        <f t="shared" si="13"/>
        <v>7009.2</v>
      </c>
      <c r="J194" s="128"/>
      <c r="K194" s="128"/>
      <c r="L194" s="128"/>
    </row>
    <row r="195" spans="1:12" x14ac:dyDescent="0.2">
      <c r="A195" s="66">
        <v>22</v>
      </c>
      <c r="B195" s="5" t="s">
        <v>550</v>
      </c>
      <c r="C195" s="19">
        <v>1</v>
      </c>
      <c r="D195" s="19" t="s">
        <v>178</v>
      </c>
      <c r="E195" s="75">
        <v>7359.6</v>
      </c>
      <c r="F195" s="19">
        <f t="shared" si="12"/>
        <v>7359.6</v>
      </c>
      <c r="G195" s="19">
        <f>'Общий прайс лист'!$C$40</f>
        <v>0</v>
      </c>
      <c r="H195" s="19">
        <f t="shared" si="13"/>
        <v>7359.6</v>
      </c>
      <c r="J195" s="128"/>
      <c r="K195" s="128"/>
      <c r="L195" s="128"/>
    </row>
    <row r="196" spans="1:12" x14ac:dyDescent="0.2">
      <c r="A196" s="66">
        <v>23</v>
      </c>
      <c r="B196" s="5" t="s">
        <v>549</v>
      </c>
      <c r="C196" s="19">
        <v>1</v>
      </c>
      <c r="D196" s="19" t="s">
        <v>178</v>
      </c>
      <c r="E196" s="75">
        <v>5186.3999999999996</v>
      </c>
      <c r="F196" s="19">
        <f t="shared" si="12"/>
        <v>5186.3999999999996</v>
      </c>
      <c r="G196" s="19">
        <f>'Общий прайс лист'!$C$40</f>
        <v>0</v>
      </c>
      <c r="H196" s="19">
        <f t="shared" si="13"/>
        <v>5186.3999999999996</v>
      </c>
      <c r="J196" s="128"/>
      <c r="K196" s="128"/>
      <c r="L196" s="128"/>
    </row>
    <row r="197" spans="1:12" x14ac:dyDescent="0.2">
      <c r="A197" s="66">
        <v>24</v>
      </c>
      <c r="B197" s="5" t="s">
        <v>548</v>
      </c>
      <c r="C197" s="19">
        <v>1</v>
      </c>
      <c r="D197" s="19" t="s">
        <v>178</v>
      </c>
      <c r="E197" s="75">
        <v>7708.8</v>
      </c>
      <c r="F197" s="19">
        <f t="shared" si="12"/>
        <v>7708.8</v>
      </c>
      <c r="G197" s="19">
        <f>'Общий прайс лист'!$C$40</f>
        <v>0</v>
      </c>
      <c r="H197" s="19">
        <f t="shared" si="13"/>
        <v>7708.8</v>
      </c>
      <c r="J197" s="128"/>
      <c r="K197" s="128"/>
      <c r="L197" s="128"/>
    </row>
    <row r="198" spans="1:12" x14ac:dyDescent="0.2">
      <c r="A198" s="66">
        <v>25</v>
      </c>
      <c r="B198" s="5" t="s">
        <v>547</v>
      </c>
      <c r="C198" s="19">
        <v>1</v>
      </c>
      <c r="D198" s="19" t="s">
        <v>178</v>
      </c>
      <c r="E198" s="75">
        <v>8059.2</v>
      </c>
      <c r="F198" s="19">
        <f t="shared" si="12"/>
        <v>8059.2</v>
      </c>
      <c r="G198" s="19">
        <f>'Общий прайс лист'!$C$40</f>
        <v>0</v>
      </c>
      <c r="H198" s="19">
        <f t="shared" si="13"/>
        <v>8059.2</v>
      </c>
      <c r="J198" s="128"/>
      <c r="K198" s="128"/>
      <c r="L198" s="128"/>
    </row>
    <row r="199" spans="1:12" x14ac:dyDescent="0.2">
      <c r="A199" s="66">
        <v>26</v>
      </c>
      <c r="B199" s="5" t="s">
        <v>546</v>
      </c>
      <c r="C199" s="19">
        <v>1</v>
      </c>
      <c r="D199" s="19" t="s">
        <v>178</v>
      </c>
      <c r="E199" s="75">
        <v>5653.2</v>
      </c>
      <c r="F199" s="19">
        <f t="shared" si="12"/>
        <v>5653.2</v>
      </c>
      <c r="G199" s="19">
        <f>'Общий прайс лист'!$C$40</f>
        <v>0</v>
      </c>
      <c r="H199" s="19">
        <f t="shared" si="13"/>
        <v>5653.2</v>
      </c>
      <c r="J199" s="128"/>
      <c r="K199" s="128"/>
      <c r="L199" s="128"/>
    </row>
    <row r="200" spans="1:12" x14ac:dyDescent="0.2">
      <c r="A200" s="66">
        <v>27</v>
      </c>
      <c r="B200" s="5" t="s">
        <v>545</v>
      </c>
      <c r="C200" s="19">
        <v>1</v>
      </c>
      <c r="D200" s="19" t="s">
        <v>178</v>
      </c>
      <c r="E200" s="75">
        <v>8409.6</v>
      </c>
      <c r="F200" s="19">
        <f t="shared" si="12"/>
        <v>8409.6</v>
      </c>
      <c r="G200" s="19">
        <f>'Общий прайс лист'!$C$40</f>
        <v>0</v>
      </c>
      <c r="H200" s="19">
        <f t="shared" si="13"/>
        <v>8409.6</v>
      </c>
      <c r="J200" s="128"/>
      <c r="K200" s="128"/>
      <c r="L200" s="128"/>
    </row>
    <row r="201" spans="1:12" x14ac:dyDescent="0.2">
      <c r="A201" s="206" t="s">
        <v>587</v>
      </c>
      <c r="B201" s="207"/>
      <c r="C201" s="207"/>
      <c r="D201" s="207"/>
      <c r="E201" s="207"/>
      <c r="F201" s="207"/>
      <c r="G201" s="207"/>
      <c r="H201" s="208"/>
      <c r="J201" s="128"/>
      <c r="K201" s="128"/>
      <c r="L201" s="128"/>
    </row>
    <row r="202" spans="1:12" x14ac:dyDescent="0.2">
      <c r="A202" s="66">
        <v>1</v>
      </c>
      <c r="B202" s="5" t="s">
        <v>584</v>
      </c>
      <c r="C202" s="19">
        <v>1</v>
      </c>
      <c r="D202" s="19" t="s">
        <v>178</v>
      </c>
      <c r="E202" s="67">
        <v>718.8</v>
      </c>
      <c r="F202" s="67">
        <f t="shared" ref="F202:F214" si="14">C202*E202</f>
        <v>718.8</v>
      </c>
      <c r="G202" s="19">
        <f>'Общий прайс лист'!$C$40</f>
        <v>0</v>
      </c>
      <c r="H202" s="67">
        <f t="shared" ref="H202:H214" si="15">F202*(100-G202)/100</f>
        <v>718.8</v>
      </c>
      <c r="J202" s="128"/>
      <c r="K202" s="128"/>
      <c r="L202" s="128"/>
    </row>
    <row r="203" spans="1:12" x14ac:dyDescent="0.2">
      <c r="A203" s="66">
        <v>2</v>
      </c>
      <c r="B203" s="5" t="s">
        <v>583</v>
      </c>
      <c r="C203" s="19">
        <v>1</v>
      </c>
      <c r="D203" s="19" t="s">
        <v>178</v>
      </c>
      <c r="E203" s="67">
        <v>1069.2</v>
      </c>
      <c r="F203" s="67">
        <f t="shared" si="14"/>
        <v>1069.2</v>
      </c>
      <c r="G203" s="19">
        <f>'Общий прайс лист'!$C$40</f>
        <v>0</v>
      </c>
      <c r="H203" s="67">
        <f t="shared" si="15"/>
        <v>1069.2</v>
      </c>
      <c r="J203" s="128"/>
      <c r="K203" s="128"/>
      <c r="L203" s="128"/>
    </row>
    <row r="204" spans="1:12" x14ac:dyDescent="0.2">
      <c r="A204" s="5">
        <v>3</v>
      </c>
      <c r="B204" s="5" t="s">
        <v>582</v>
      </c>
      <c r="C204" s="19">
        <v>1</v>
      </c>
      <c r="D204" s="19" t="s">
        <v>178</v>
      </c>
      <c r="E204" s="67">
        <v>1420.8</v>
      </c>
      <c r="F204" s="67">
        <f t="shared" si="14"/>
        <v>1420.8</v>
      </c>
      <c r="G204" s="19">
        <f>'Общий прайс лист'!$C$40</f>
        <v>0</v>
      </c>
      <c r="H204" s="67">
        <f t="shared" si="15"/>
        <v>1420.8</v>
      </c>
      <c r="J204" s="128"/>
      <c r="K204" s="128"/>
      <c r="L204" s="128"/>
    </row>
    <row r="205" spans="1:12" x14ac:dyDescent="0.2">
      <c r="A205" s="5">
        <v>4</v>
      </c>
      <c r="B205" s="5" t="s">
        <v>581</v>
      </c>
      <c r="C205" s="19">
        <v>1</v>
      </c>
      <c r="D205" s="19" t="s">
        <v>178</v>
      </c>
      <c r="E205" s="67">
        <v>1772.4</v>
      </c>
      <c r="F205" s="67">
        <f t="shared" si="14"/>
        <v>1772.4</v>
      </c>
      <c r="G205" s="19">
        <f>'Общий прайс лист'!$C$40</f>
        <v>0</v>
      </c>
      <c r="H205" s="67">
        <f t="shared" si="15"/>
        <v>1772.4</v>
      </c>
      <c r="J205" s="128"/>
      <c r="K205" s="128"/>
      <c r="L205" s="128"/>
    </row>
    <row r="206" spans="1:12" x14ac:dyDescent="0.2">
      <c r="A206" s="5">
        <v>5</v>
      </c>
      <c r="B206" s="5" t="s">
        <v>580</v>
      </c>
      <c r="C206" s="19">
        <v>1</v>
      </c>
      <c r="D206" s="19" t="s">
        <v>178</v>
      </c>
      <c r="E206" s="67">
        <v>2122.8000000000002</v>
      </c>
      <c r="F206" s="67">
        <f t="shared" si="14"/>
        <v>2122.8000000000002</v>
      </c>
      <c r="G206" s="19">
        <f>'Общий прайс лист'!$C$40</f>
        <v>0</v>
      </c>
      <c r="H206" s="67">
        <f t="shared" si="15"/>
        <v>2122.8000000000002</v>
      </c>
      <c r="J206" s="128"/>
      <c r="K206" s="128"/>
      <c r="L206" s="128"/>
    </row>
    <row r="207" spans="1:12" x14ac:dyDescent="0.2">
      <c r="A207" s="5">
        <v>6</v>
      </c>
      <c r="B207" s="5" t="s">
        <v>579</v>
      </c>
      <c r="C207" s="19">
        <v>1</v>
      </c>
      <c r="D207" s="19" t="s">
        <v>178</v>
      </c>
      <c r="E207" s="67">
        <v>2474.4</v>
      </c>
      <c r="F207" s="67">
        <f t="shared" si="14"/>
        <v>2474.4</v>
      </c>
      <c r="G207" s="19">
        <f>'Общий прайс лист'!$C$40</f>
        <v>0</v>
      </c>
      <c r="H207" s="67">
        <f t="shared" si="15"/>
        <v>2474.4</v>
      </c>
      <c r="J207" s="128"/>
      <c r="K207" s="128"/>
      <c r="L207" s="128"/>
    </row>
    <row r="208" spans="1:12" x14ac:dyDescent="0.2">
      <c r="A208" s="5">
        <v>7</v>
      </c>
      <c r="B208" s="5" t="s">
        <v>578</v>
      </c>
      <c r="C208" s="19">
        <v>1</v>
      </c>
      <c r="D208" s="19" t="s">
        <v>178</v>
      </c>
      <c r="E208" s="67">
        <v>1197.5999999999999</v>
      </c>
      <c r="F208" s="67">
        <f t="shared" si="14"/>
        <v>1197.5999999999999</v>
      </c>
      <c r="G208" s="19">
        <f>'Общий прайс лист'!$C$40</f>
        <v>0</v>
      </c>
      <c r="H208" s="67">
        <f t="shared" si="15"/>
        <v>1197.5999999999999</v>
      </c>
      <c r="J208" s="128"/>
      <c r="K208" s="128"/>
      <c r="L208" s="128"/>
    </row>
    <row r="209" spans="1:12" x14ac:dyDescent="0.2">
      <c r="A209" s="5">
        <v>8</v>
      </c>
      <c r="B209" s="5" t="s">
        <v>577</v>
      </c>
      <c r="C209" s="19">
        <v>1</v>
      </c>
      <c r="D209" s="19" t="s">
        <v>178</v>
      </c>
      <c r="E209" s="67">
        <v>1789.2</v>
      </c>
      <c r="F209" s="67">
        <f t="shared" si="14"/>
        <v>1789.2</v>
      </c>
      <c r="G209" s="19">
        <f>'Общий прайс лист'!$C$40</f>
        <v>0</v>
      </c>
      <c r="H209" s="67">
        <f t="shared" si="15"/>
        <v>1789.2</v>
      </c>
      <c r="J209" s="128"/>
      <c r="K209" s="128"/>
      <c r="L209" s="128"/>
    </row>
    <row r="210" spans="1:12" x14ac:dyDescent="0.2">
      <c r="A210" s="5">
        <v>9</v>
      </c>
      <c r="B210" s="5" t="s">
        <v>576</v>
      </c>
      <c r="C210" s="19">
        <v>1</v>
      </c>
      <c r="D210" s="19" t="s">
        <v>178</v>
      </c>
      <c r="E210" s="67">
        <v>2379.6</v>
      </c>
      <c r="F210" s="67">
        <f t="shared" si="14"/>
        <v>2379.6</v>
      </c>
      <c r="G210" s="19">
        <f>'Общий прайс лист'!$C$40</f>
        <v>0</v>
      </c>
      <c r="H210" s="67">
        <f t="shared" si="15"/>
        <v>2379.6</v>
      </c>
      <c r="J210" s="128"/>
      <c r="K210" s="128"/>
      <c r="L210" s="128"/>
    </row>
    <row r="211" spans="1:12" x14ac:dyDescent="0.2">
      <c r="A211" s="5">
        <v>10</v>
      </c>
      <c r="B211" s="5" t="s">
        <v>575</v>
      </c>
      <c r="C211" s="19">
        <v>1</v>
      </c>
      <c r="D211" s="19" t="s">
        <v>178</v>
      </c>
      <c r="E211" s="67">
        <v>2156.4</v>
      </c>
      <c r="F211" s="67">
        <f t="shared" si="14"/>
        <v>2156.4</v>
      </c>
      <c r="G211" s="19">
        <f>'Общий прайс лист'!$C$40</f>
        <v>0</v>
      </c>
      <c r="H211" s="67">
        <f t="shared" si="15"/>
        <v>2156.4</v>
      </c>
      <c r="J211" s="128"/>
      <c r="K211" s="128"/>
      <c r="L211" s="128"/>
    </row>
    <row r="212" spans="1:12" x14ac:dyDescent="0.2">
      <c r="A212" s="5">
        <v>11</v>
      </c>
      <c r="B212" s="5" t="s">
        <v>574</v>
      </c>
      <c r="C212" s="19">
        <v>1</v>
      </c>
      <c r="D212" s="19" t="s">
        <v>178</v>
      </c>
      <c r="E212" s="67">
        <v>2875.2</v>
      </c>
      <c r="F212" s="67">
        <f t="shared" si="14"/>
        <v>2875.2</v>
      </c>
      <c r="G212" s="19">
        <f>'Общий прайс лист'!$C$40</f>
        <v>0</v>
      </c>
      <c r="H212" s="67">
        <f t="shared" si="15"/>
        <v>2875.2</v>
      </c>
      <c r="J212" s="128"/>
      <c r="K212" s="128"/>
      <c r="L212" s="128"/>
    </row>
    <row r="213" spans="1:12" x14ac:dyDescent="0.2">
      <c r="A213" s="5">
        <v>12</v>
      </c>
      <c r="B213" s="5" t="s">
        <v>573</v>
      </c>
      <c r="C213" s="19">
        <v>1</v>
      </c>
      <c r="D213" s="19" t="s">
        <v>178</v>
      </c>
      <c r="E213" s="67">
        <v>3592.8</v>
      </c>
      <c r="F213" s="67">
        <f t="shared" si="14"/>
        <v>3592.8</v>
      </c>
      <c r="G213" s="19">
        <f>'Общий прайс лист'!$C$40</f>
        <v>0</v>
      </c>
      <c r="H213" s="67">
        <f t="shared" si="15"/>
        <v>3592.8</v>
      </c>
      <c r="J213" s="128"/>
      <c r="K213" s="128"/>
      <c r="L213" s="128"/>
    </row>
    <row r="214" spans="1:12" x14ac:dyDescent="0.2">
      <c r="A214" s="5">
        <v>13</v>
      </c>
      <c r="B214" s="5" t="s">
        <v>572</v>
      </c>
      <c r="C214" s="19">
        <v>1</v>
      </c>
      <c r="D214" s="19" t="s">
        <v>178</v>
      </c>
      <c r="E214" s="67">
        <v>4792.8</v>
      </c>
      <c r="F214" s="67">
        <f t="shared" si="14"/>
        <v>4792.8</v>
      </c>
      <c r="G214" s="19">
        <f>'Общий прайс лист'!$C$40</f>
        <v>0</v>
      </c>
      <c r="H214" s="67">
        <f t="shared" si="15"/>
        <v>4792.8</v>
      </c>
      <c r="J214" s="128"/>
      <c r="K214" s="128"/>
      <c r="L214" s="128"/>
    </row>
    <row r="217" spans="1:12" ht="15" x14ac:dyDescent="0.2">
      <c r="B217" s="15" t="s">
        <v>588</v>
      </c>
    </row>
    <row r="218" spans="1:12" s="128" customFormat="1" ht="15" x14ac:dyDescent="0.2">
      <c r="B218" s="15"/>
    </row>
    <row r="219" spans="1:12" ht="15" x14ac:dyDescent="0.2">
      <c r="B219" s="15" t="s">
        <v>249</v>
      </c>
      <c r="C219" s="86">
        <f>'Общий прайс лист'!$B$3</f>
        <v>45404</v>
      </c>
    </row>
    <row r="220" spans="1:12" ht="15" x14ac:dyDescent="0.25">
      <c r="B220" s="16"/>
    </row>
    <row r="221" spans="1:12" ht="15" x14ac:dyDescent="0.25">
      <c r="B221" s="16" t="s">
        <v>179</v>
      </c>
    </row>
  </sheetData>
  <mergeCells count="18">
    <mergeCell ref="A1:H1"/>
    <mergeCell ref="A7:A8"/>
    <mergeCell ref="B7:B8"/>
    <mergeCell ref="C7:C8"/>
    <mergeCell ref="D7:E8"/>
    <mergeCell ref="F7:F8"/>
    <mergeCell ref="G7:G8"/>
    <mergeCell ref="H7:H8"/>
    <mergeCell ref="A3:C3"/>
    <mergeCell ref="A146:H146"/>
    <mergeCell ref="A173:H173"/>
    <mergeCell ref="A201:H201"/>
    <mergeCell ref="A5:H5"/>
    <mergeCell ref="A9:H9"/>
    <mergeCell ref="A41:H41"/>
    <mergeCell ref="A65:H65"/>
    <mergeCell ref="A87:H87"/>
    <mergeCell ref="A108:H108"/>
  </mergeCells>
  <hyperlinks>
    <hyperlink ref="A3" location="'Общий прайс лист'!R1C1" display="Общий прайс-лист"/>
    <hyperlink ref="A1:H1" location="'7.1 Одноряд.рег'!A1" display="Раздел 7.1 Однорядная регулируемая решетка  "/>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workbookViewId="0">
      <selection activeCell="A3" sqref="A3:C3"/>
    </sheetView>
  </sheetViews>
  <sheetFormatPr defaultRowHeight="12.75" x14ac:dyDescent="0.2"/>
  <cols>
    <col min="2" max="2" width="10.7109375" customWidth="1"/>
    <col min="3" max="3" width="12.42578125" customWidth="1"/>
    <col min="4" max="4" width="16.85546875" customWidth="1"/>
    <col min="6" max="7" width="14.28515625" customWidth="1"/>
    <col min="9" max="9" width="16.42578125" customWidth="1"/>
  </cols>
  <sheetData>
    <row r="1" spans="1:9" ht="20.25" x14ac:dyDescent="0.3">
      <c r="A1" s="194" t="s">
        <v>860</v>
      </c>
      <c r="B1" s="194"/>
      <c r="C1" s="194"/>
      <c r="D1" s="194"/>
      <c r="E1" s="194"/>
      <c r="F1" s="194"/>
      <c r="G1" s="194"/>
      <c r="H1" s="194"/>
      <c r="I1" s="194"/>
    </row>
    <row r="2" spans="1:9" ht="13.5" customHeight="1" x14ac:dyDescent="0.3">
      <c r="A2" s="116"/>
      <c r="B2" s="116"/>
      <c r="C2" s="116"/>
      <c r="D2" s="116"/>
      <c r="E2" s="116"/>
      <c r="F2" s="116"/>
      <c r="G2" s="116"/>
      <c r="H2" s="116"/>
      <c r="I2" s="116"/>
    </row>
    <row r="3" spans="1:9" ht="22.5" customHeight="1" x14ac:dyDescent="0.3">
      <c r="A3" s="255" t="s">
        <v>250</v>
      </c>
      <c r="B3" s="255"/>
      <c r="C3" s="255"/>
      <c r="D3" s="116"/>
      <c r="E3" s="116"/>
      <c r="F3" s="116"/>
      <c r="G3" s="116"/>
      <c r="H3" s="116"/>
      <c r="I3" s="116"/>
    </row>
    <row r="4" spans="1:9" ht="14.25" customHeight="1" x14ac:dyDescent="0.3">
      <c r="A4" s="126"/>
      <c r="B4" s="116"/>
      <c r="C4" s="116"/>
      <c r="D4" s="116"/>
      <c r="E4" s="116"/>
      <c r="F4" s="116"/>
      <c r="G4" s="116"/>
      <c r="H4" s="116"/>
      <c r="I4" s="116"/>
    </row>
    <row r="5" spans="1:9" x14ac:dyDescent="0.2">
      <c r="A5" s="254" t="s">
        <v>707</v>
      </c>
      <c r="B5" s="254"/>
      <c r="C5" s="254"/>
      <c r="D5" s="254"/>
      <c r="E5" s="254"/>
      <c r="F5" s="254"/>
      <c r="G5" s="254"/>
      <c r="H5" s="254"/>
      <c r="I5" s="254"/>
    </row>
    <row r="6" spans="1:9" x14ac:dyDescent="0.2">
      <c r="A6" s="254"/>
      <c r="B6" s="254"/>
      <c r="C6" s="254"/>
      <c r="D6" s="254"/>
      <c r="E6" s="254"/>
      <c r="F6" s="254"/>
      <c r="G6" s="254"/>
      <c r="H6" s="254"/>
      <c r="I6" s="254"/>
    </row>
    <row r="8" spans="1:9" ht="12.75" customHeight="1" x14ac:dyDescent="0.2">
      <c r="A8" s="197" t="s">
        <v>84</v>
      </c>
      <c r="B8" s="198" t="s">
        <v>0</v>
      </c>
      <c r="C8" s="198"/>
      <c r="D8" s="198"/>
      <c r="E8" s="197" t="s">
        <v>85</v>
      </c>
      <c r="F8" s="198" t="s">
        <v>1</v>
      </c>
      <c r="G8" s="244" t="s">
        <v>595</v>
      </c>
      <c r="H8" s="197" t="s">
        <v>86</v>
      </c>
      <c r="I8" s="197" t="s">
        <v>177</v>
      </c>
    </row>
    <row r="9" spans="1:9" ht="13.5" customHeight="1" x14ac:dyDescent="0.2">
      <c r="A9" s="198"/>
      <c r="B9" s="198"/>
      <c r="C9" s="198"/>
      <c r="D9" s="198"/>
      <c r="E9" s="198"/>
      <c r="F9" s="198"/>
      <c r="G9" s="245"/>
      <c r="H9" s="198"/>
      <c r="I9" s="198"/>
    </row>
    <row r="10" spans="1:9" ht="15" customHeight="1" x14ac:dyDescent="0.2">
      <c r="A10" s="206" t="s">
        <v>245</v>
      </c>
      <c r="B10" s="207"/>
      <c r="C10" s="207"/>
      <c r="D10" s="207"/>
      <c r="E10" s="207"/>
      <c r="F10" s="207"/>
      <c r="G10" s="207"/>
      <c r="H10" s="207"/>
      <c r="I10" s="208"/>
    </row>
    <row r="11" spans="1:9" x14ac:dyDescent="0.2">
      <c r="A11" s="73">
        <v>1</v>
      </c>
      <c r="B11" s="253" t="s">
        <v>596</v>
      </c>
      <c r="C11" s="253"/>
      <c r="D11" s="253"/>
      <c r="E11" s="124">
        <v>1</v>
      </c>
      <c r="F11" s="125">
        <v>11190</v>
      </c>
      <c r="G11" s="125">
        <f>F11*E11</f>
        <v>11190</v>
      </c>
      <c r="H11" s="63">
        <f>'Общий прайс лист'!$C$42</f>
        <v>0</v>
      </c>
      <c r="I11" s="120">
        <f>G11*(100-H11)/100</f>
        <v>11190</v>
      </c>
    </row>
    <row r="12" spans="1:9" x14ac:dyDescent="0.2">
      <c r="A12" s="73">
        <v>2</v>
      </c>
      <c r="B12" s="253" t="s">
        <v>597</v>
      </c>
      <c r="C12" s="253"/>
      <c r="D12" s="253"/>
      <c r="E12" s="124">
        <v>1</v>
      </c>
      <c r="F12" s="125">
        <v>11190</v>
      </c>
      <c r="G12" s="125">
        <f t="shared" ref="G12:G31" si="0">F12*E12</f>
        <v>11190</v>
      </c>
      <c r="H12" s="63">
        <f>'Общий прайс лист'!$C$42</f>
        <v>0</v>
      </c>
      <c r="I12" s="120">
        <f t="shared" ref="I12:I31" si="1">G12*(100-H12)/100</f>
        <v>11190</v>
      </c>
    </row>
    <row r="13" spans="1:9" x14ac:dyDescent="0.2">
      <c r="A13" s="73">
        <v>3</v>
      </c>
      <c r="B13" s="253" t="s">
        <v>598</v>
      </c>
      <c r="C13" s="253"/>
      <c r="D13" s="253"/>
      <c r="E13" s="124">
        <v>1</v>
      </c>
      <c r="F13" s="125">
        <v>11632</v>
      </c>
      <c r="G13" s="125">
        <f t="shared" si="0"/>
        <v>11632</v>
      </c>
      <c r="H13" s="63">
        <f>'Общий прайс лист'!$C$42</f>
        <v>0</v>
      </c>
      <c r="I13" s="120">
        <f t="shared" si="1"/>
        <v>11632</v>
      </c>
    </row>
    <row r="14" spans="1:9" x14ac:dyDescent="0.2">
      <c r="A14" s="73">
        <v>4</v>
      </c>
      <c r="B14" s="253" t="s">
        <v>599</v>
      </c>
      <c r="C14" s="253"/>
      <c r="D14" s="253"/>
      <c r="E14" s="124">
        <v>1</v>
      </c>
      <c r="F14" s="125">
        <v>12810</v>
      </c>
      <c r="G14" s="125">
        <f t="shared" si="0"/>
        <v>12810</v>
      </c>
      <c r="H14" s="63">
        <f>'Общий прайс лист'!$C$42</f>
        <v>0</v>
      </c>
      <c r="I14" s="120">
        <f t="shared" si="1"/>
        <v>12810</v>
      </c>
    </row>
    <row r="15" spans="1:9" x14ac:dyDescent="0.2">
      <c r="A15" s="73">
        <v>5</v>
      </c>
      <c r="B15" s="253" t="s">
        <v>600</v>
      </c>
      <c r="C15" s="253"/>
      <c r="D15" s="253"/>
      <c r="E15" s="124">
        <v>1</v>
      </c>
      <c r="F15" s="125">
        <v>13694</v>
      </c>
      <c r="G15" s="125">
        <f t="shared" si="0"/>
        <v>13694</v>
      </c>
      <c r="H15" s="63">
        <f>'Общий прайс лист'!$C$42</f>
        <v>0</v>
      </c>
      <c r="I15" s="120">
        <f t="shared" si="1"/>
        <v>13694</v>
      </c>
    </row>
    <row r="16" spans="1:9" x14ac:dyDescent="0.2">
      <c r="A16" s="73">
        <v>6</v>
      </c>
      <c r="B16" s="253" t="s">
        <v>601</v>
      </c>
      <c r="C16" s="253"/>
      <c r="D16" s="253"/>
      <c r="E16" s="124">
        <v>1</v>
      </c>
      <c r="F16" s="125">
        <v>14283</v>
      </c>
      <c r="G16" s="125">
        <f t="shared" si="0"/>
        <v>14283</v>
      </c>
      <c r="H16" s="63">
        <f>'Общий прайс лист'!$C$42</f>
        <v>0</v>
      </c>
      <c r="I16" s="120">
        <f t="shared" si="1"/>
        <v>14283</v>
      </c>
    </row>
    <row r="17" spans="1:9" x14ac:dyDescent="0.2">
      <c r="A17" s="73">
        <v>7</v>
      </c>
      <c r="B17" s="253" t="s">
        <v>602</v>
      </c>
      <c r="C17" s="253"/>
      <c r="D17" s="253"/>
      <c r="E17" s="124">
        <v>1</v>
      </c>
      <c r="F17" s="125">
        <v>14724</v>
      </c>
      <c r="G17" s="125">
        <f t="shared" si="0"/>
        <v>14724</v>
      </c>
      <c r="H17" s="63">
        <f>'Общий прайс лист'!$C$42</f>
        <v>0</v>
      </c>
      <c r="I17" s="120">
        <f t="shared" si="1"/>
        <v>14724</v>
      </c>
    </row>
    <row r="18" spans="1:9" x14ac:dyDescent="0.2">
      <c r="A18" s="73">
        <v>8</v>
      </c>
      <c r="B18" s="253" t="s">
        <v>603</v>
      </c>
      <c r="C18" s="253"/>
      <c r="D18" s="253"/>
      <c r="E18" s="124">
        <v>1</v>
      </c>
      <c r="F18" s="125">
        <v>16197</v>
      </c>
      <c r="G18" s="125">
        <f t="shared" si="0"/>
        <v>16197</v>
      </c>
      <c r="H18" s="63">
        <f>'Общий прайс лист'!$C$42</f>
        <v>0</v>
      </c>
      <c r="I18" s="120">
        <f t="shared" si="1"/>
        <v>16197</v>
      </c>
    </row>
    <row r="19" spans="1:9" x14ac:dyDescent="0.2">
      <c r="A19" s="73">
        <v>9</v>
      </c>
      <c r="B19" s="253" t="s">
        <v>604</v>
      </c>
      <c r="C19" s="253"/>
      <c r="D19" s="253"/>
      <c r="E19" s="124">
        <v>1</v>
      </c>
      <c r="F19" s="125">
        <v>17375</v>
      </c>
      <c r="G19" s="125">
        <f t="shared" si="0"/>
        <v>17375</v>
      </c>
      <c r="H19" s="63">
        <f>'Общий прайс лист'!$C$42</f>
        <v>0</v>
      </c>
      <c r="I19" s="120">
        <f t="shared" si="1"/>
        <v>17375</v>
      </c>
    </row>
    <row r="20" spans="1:9" x14ac:dyDescent="0.2">
      <c r="A20" s="73">
        <v>10</v>
      </c>
      <c r="B20" s="253" t="s">
        <v>605</v>
      </c>
      <c r="C20" s="253"/>
      <c r="D20" s="253"/>
      <c r="E20" s="124">
        <v>1</v>
      </c>
      <c r="F20" s="125">
        <v>17964</v>
      </c>
      <c r="G20" s="125">
        <f t="shared" si="0"/>
        <v>17964</v>
      </c>
      <c r="H20" s="63">
        <f>'Общий прайс лист'!$C$42</f>
        <v>0</v>
      </c>
      <c r="I20" s="120">
        <f t="shared" si="1"/>
        <v>17964</v>
      </c>
    </row>
    <row r="21" spans="1:9" x14ac:dyDescent="0.2">
      <c r="A21" s="73">
        <v>11</v>
      </c>
      <c r="B21" s="253" t="s">
        <v>606</v>
      </c>
      <c r="C21" s="253"/>
      <c r="D21" s="253"/>
      <c r="E21" s="124">
        <v>1</v>
      </c>
      <c r="F21" s="125">
        <v>18700</v>
      </c>
      <c r="G21" s="125">
        <f t="shared" si="0"/>
        <v>18700</v>
      </c>
      <c r="H21" s="63">
        <f>'Общий прайс лист'!$C$42</f>
        <v>0</v>
      </c>
      <c r="I21" s="120">
        <f t="shared" si="1"/>
        <v>18700</v>
      </c>
    </row>
    <row r="22" spans="1:9" x14ac:dyDescent="0.2">
      <c r="A22" s="73">
        <v>12</v>
      </c>
      <c r="B22" s="253" t="s">
        <v>607</v>
      </c>
      <c r="C22" s="253"/>
      <c r="D22" s="253"/>
      <c r="E22" s="124">
        <v>1</v>
      </c>
      <c r="F22" s="125">
        <v>19289</v>
      </c>
      <c r="G22" s="125">
        <f t="shared" si="0"/>
        <v>19289</v>
      </c>
      <c r="H22" s="63">
        <f>'Общий прайс лист'!$C$42</f>
        <v>0</v>
      </c>
      <c r="I22" s="120">
        <f t="shared" si="1"/>
        <v>19289</v>
      </c>
    </row>
    <row r="23" spans="1:9" x14ac:dyDescent="0.2">
      <c r="A23" s="73">
        <v>13</v>
      </c>
      <c r="B23" s="253" t="s">
        <v>608</v>
      </c>
      <c r="C23" s="253"/>
      <c r="D23" s="253"/>
      <c r="E23" s="124">
        <v>1</v>
      </c>
      <c r="F23" s="125">
        <v>20025</v>
      </c>
      <c r="G23" s="125">
        <f t="shared" si="0"/>
        <v>20025</v>
      </c>
      <c r="H23" s="63">
        <f>'Общий прайс лист'!$C$42</f>
        <v>0</v>
      </c>
      <c r="I23" s="120">
        <f t="shared" si="1"/>
        <v>20025</v>
      </c>
    </row>
    <row r="24" spans="1:9" x14ac:dyDescent="0.2">
      <c r="A24" s="73">
        <v>14</v>
      </c>
      <c r="B24" s="253" t="s">
        <v>609</v>
      </c>
      <c r="C24" s="253"/>
      <c r="D24" s="253"/>
      <c r="E24" s="124">
        <v>1</v>
      </c>
      <c r="F24" s="125">
        <v>23159</v>
      </c>
      <c r="G24" s="125">
        <f t="shared" si="0"/>
        <v>23159</v>
      </c>
      <c r="H24" s="63">
        <f>'Общий прайс лист'!$C$42</f>
        <v>0</v>
      </c>
      <c r="I24" s="120">
        <f t="shared" si="1"/>
        <v>23159</v>
      </c>
    </row>
    <row r="25" spans="1:9" x14ac:dyDescent="0.2">
      <c r="A25" s="73">
        <v>15</v>
      </c>
      <c r="B25" s="253" t="s">
        <v>610</v>
      </c>
      <c r="C25" s="253"/>
      <c r="D25" s="253"/>
      <c r="E25" s="124">
        <v>1</v>
      </c>
      <c r="F25" s="125">
        <v>23895</v>
      </c>
      <c r="G25" s="125">
        <f t="shared" si="0"/>
        <v>23895</v>
      </c>
      <c r="H25" s="63">
        <f>'Общий прайс лист'!$C$42</f>
        <v>0</v>
      </c>
      <c r="I25" s="120">
        <f t="shared" si="1"/>
        <v>23895</v>
      </c>
    </row>
    <row r="26" spans="1:9" x14ac:dyDescent="0.2">
      <c r="A26" s="73">
        <v>16</v>
      </c>
      <c r="B26" s="253" t="s">
        <v>611</v>
      </c>
      <c r="C26" s="253"/>
      <c r="D26" s="253"/>
      <c r="E26" s="124">
        <v>1</v>
      </c>
      <c r="F26" s="125">
        <v>24632</v>
      </c>
      <c r="G26" s="125">
        <f t="shared" si="0"/>
        <v>24632</v>
      </c>
      <c r="H26" s="63">
        <f>'Общий прайс лист'!$C$42</f>
        <v>0</v>
      </c>
      <c r="I26" s="120">
        <f t="shared" si="1"/>
        <v>24632</v>
      </c>
    </row>
    <row r="27" spans="1:9" x14ac:dyDescent="0.2">
      <c r="A27" s="73">
        <v>17</v>
      </c>
      <c r="B27" s="253" t="s">
        <v>612</v>
      </c>
      <c r="C27" s="253"/>
      <c r="D27" s="253"/>
      <c r="E27" s="124">
        <v>1</v>
      </c>
      <c r="F27" s="125">
        <v>25368</v>
      </c>
      <c r="G27" s="125">
        <f t="shared" si="0"/>
        <v>25368</v>
      </c>
      <c r="H27" s="63">
        <f>'Общий прайс лист'!$C$42</f>
        <v>0</v>
      </c>
      <c r="I27" s="120">
        <f t="shared" si="1"/>
        <v>25368</v>
      </c>
    </row>
    <row r="28" spans="1:9" x14ac:dyDescent="0.2">
      <c r="A28" s="73">
        <v>18</v>
      </c>
      <c r="B28" s="253" t="s">
        <v>613</v>
      </c>
      <c r="C28" s="253"/>
      <c r="D28" s="253"/>
      <c r="E28" s="124">
        <v>1</v>
      </c>
      <c r="F28" s="125">
        <v>37989</v>
      </c>
      <c r="G28" s="125">
        <f t="shared" si="0"/>
        <v>37989</v>
      </c>
      <c r="H28" s="63">
        <f>'Общий прайс лист'!$C$42</f>
        <v>0</v>
      </c>
      <c r="I28" s="120">
        <f t="shared" si="1"/>
        <v>37989</v>
      </c>
    </row>
    <row r="29" spans="1:9" x14ac:dyDescent="0.2">
      <c r="A29" s="73">
        <v>19</v>
      </c>
      <c r="B29" s="253" t="s">
        <v>614</v>
      </c>
      <c r="C29" s="253"/>
      <c r="D29" s="253"/>
      <c r="E29" s="124">
        <v>1</v>
      </c>
      <c r="F29" s="125">
        <v>39019</v>
      </c>
      <c r="G29" s="125">
        <f t="shared" si="0"/>
        <v>39019</v>
      </c>
      <c r="H29" s="63">
        <f>'Общий прайс лист'!$C$42</f>
        <v>0</v>
      </c>
      <c r="I29" s="120">
        <f t="shared" si="1"/>
        <v>39019</v>
      </c>
    </row>
    <row r="30" spans="1:9" x14ac:dyDescent="0.2">
      <c r="A30" s="73">
        <v>20</v>
      </c>
      <c r="B30" s="253" t="s">
        <v>615</v>
      </c>
      <c r="C30" s="253"/>
      <c r="D30" s="253"/>
      <c r="E30" s="124">
        <v>1</v>
      </c>
      <c r="F30" s="125">
        <v>40050</v>
      </c>
      <c r="G30" s="125">
        <f t="shared" si="0"/>
        <v>40050</v>
      </c>
      <c r="H30" s="63">
        <f>'Общий прайс лист'!$C$42</f>
        <v>0</v>
      </c>
      <c r="I30" s="120">
        <f t="shared" si="1"/>
        <v>40050</v>
      </c>
    </row>
    <row r="31" spans="1:9" x14ac:dyDescent="0.2">
      <c r="A31" s="73">
        <v>21</v>
      </c>
      <c r="B31" s="253" t="s">
        <v>616</v>
      </c>
      <c r="C31" s="253"/>
      <c r="D31" s="253"/>
      <c r="E31" s="124">
        <v>1</v>
      </c>
      <c r="F31" s="125">
        <v>41081</v>
      </c>
      <c r="G31" s="125">
        <f t="shared" si="0"/>
        <v>41081</v>
      </c>
      <c r="H31" s="63">
        <f>'Общий прайс лист'!$C$42</f>
        <v>0</v>
      </c>
      <c r="I31" s="120">
        <f t="shared" si="1"/>
        <v>41081</v>
      </c>
    </row>
    <row r="32" spans="1:9" ht="14.25" customHeight="1" x14ac:dyDescent="0.2">
      <c r="A32" s="206" t="s">
        <v>246</v>
      </c>
      <c r="B32" s="207"/>
      <c r="C32" s="207"/>
      <c r="D32" s="207"/>
      <c r="E32" s="207"/>
      <c r="F32" s="207"/>
      <c r="G32" s="207"/>
      <c r="H32" s="207"/>
      <c r="I32" s="208"/>
    </row>
    <row r="33" spans="1:9" x14ac:dyDescent="0.2">
      <c r="A33" s="73">
        <v>22</v>
      </c>
      <c r="B33" s="250" t="s">
        <v>617</v>
      </c>
      <c r="C33" s="251"/>
      <c r="D33" s="252"/>
      <c r="E33" s="73">
        <v>1</v>
      </c>
      <c r="F33" s="73">
        <v>11517</v>
      </c>
      <c r="G33" s="125">
        <f>F33*E33</f>
        <v>11517</v>
      </c>
      <c r="H33" s="19">
        <f>'Общий прайс лист'!$C$42</f>
        <v>0</v>
      </c>
      <c r="I33" s="120">
        <f>G33*(100-H33)/100</f>
        <v>11517</v>
      </c>
    </row>
    <row r="34" spans="1:9" x14ac:dyDescent="0.2">
      <c r="A34" s="73">
        <v>23</v>
      </c>
      <c r="B34" s="250" t="s">
        <v>618</v>
      </c>
      <c r="C34" s="251"/>
      <c r="D34" s="252"/>
      <c r="E34" s="73">
        <v>1</v>
      </c>
      <c r="F34" s="73">
        <v>11631</v>
      </c>
      <c r="G34" s="125">
        <f t="shared" ref="G34:G52" si="2">F34*E34</f>
        <v>11631</v>
      </c>
      <c r="H34" s="19">
        <f>'Общий прайс лист'!$C$42</f>
        <v>0</v>
      </c>
      <c r="I34" s="120">
        <f t="shared" ref="I34:I52" si="3">G34*(100-H34)/100</f>
        <v>11631</v>
      </c>
    </row>
    <row r="35" spans="1:9" x14ac:dyDescent="0.2">
      <c r="A35" s="73">
        <v>24</v>
      </c>
      <c r="B35" s="250" t="s">
        <v>619</v>
      </c>
      <c r="C35" s="251"/>
      <c r="D35" s="252"/>
      <c r="E35" s="73">
        <v>1</v>
      </c>
      <c r="F35" s="73">
        <v>11748</v>
      </c>
      <c r="G35" s="125">
        <f t="shared" si="2"/>
        <v>11748</v>
      </c>
      <c r="H35" s="19">
        <f>'Общий прайс лист'!$C$42</f>
        <v>0</v>
      </c>
      <c r="I35" s="120">
        <f t="shared" si="3"/>
        <v>11748</v>
      </c>
    </row>
    <row r="36" spans="1:9" x14ac:dyDescent="0.2">
      <c r="A36" s="73">
        <v>25</v>
      </c>
      <c r="B36" s="250" t="s">
        <v>620</v>
      </c>
      <c r="C36" s="251"/>
      <c r="D36" s="252"/>
      <c r="E36" s="73">
        <v>1</v>
      </c>
      <c r="F36" s="73">
        <v>11823</v>
      </c>
      <c r="G36" s="125">
        <f t="shared" si="2"/>
        <v>11823</v>
      </c>
      <c r="H36" s="19">
        <f>'Общий прайс лист'!$C$42</f>
        <v>0</v>
      </c>
      <c r="I36" s="120">
        <f t="shared" si="3"/>
        <v>11823</v>
      </c>
    </row>
    <row r="37" spans="1:9" x14ac:dyDescent="0.2">
      <c r="A37" s="73">
        <v>26</v>
      </c>
      <c r="B37" s="250" t="s">
        <v>621</v>
      </c>
      <c r="C37" s="251"/>
      <c r="D37" s="252"/>
      <c r="E37" s="73">
        <v>1</v>
      </c>
      <c r="F37" s="73">
        <v>11858</v>
      </c>
      <c r="G37" s="125">
        <f t="shared" si="2"/>
        <v>11858</v>
      </c>
      <c r="H37" s="19">
        <f>'Общий прайс лист'!$C$42</f>
        <v>0</v>
      </c>
      <c r="I37" s="120">
        <f t="shared" si="3"/>
        <v>11858</v>
      </c>
    </row>
    <row r="38" spans="1:9" x14ac:dyDescent="0.2">
      <c r="A38" s="73">
        <v>27</v>
      </c>
      <c r="B38" s="250" t="s">
        <v>622</v>
      </c>
      <c r="C38" s="251"/>
      <c r="D38" s="252"/>
      <c r="E38" s="73">
        <v>1</v>
      </c>
      <c r="F38" s="73">
        <v>11977</v>
      </c>
      <c r="G38" s="125">
        <f t="shared" si="2"/>
        <v>11977</v>
      </c>
      <c r="H38" s="19">
        <f>'Общий прайс лист'!$C$42</f>
        <v>0</v>
      </c>
      <c r="I38" s="120">
        <f t="shared" si="3"/>
        <v>11977</v>
      </c>
    </row>
    <row r="39" spans="1:9" x14ac:dyDescent="0.2">
      <c r="A39" s="73">
        <v>28</v>
      </c>
      <c r="B39" s="250" t="s">
        <v>623</v>
      </c>
      <c r="C39" s="251"/>
      <c r="D39" s="252"/>
      <c r="E39" s="73">
        <v>1</v>
      </c>
      <c r="F39" s="73">
        <v>13365</v>
      </c>
      <c r="G39" s="125">
        <f t="shared" si="2"/>
        <v>13365</v>
      </c>
      <c r="H39" s="19">
        <f>'Общий прайс лист'!$C$42</f>
        <v>0</v>
      </c>
      <c r="I39" s="120">
        <f t="shared" si="3"/>
        <v>13365</v>
      </c>
    </row>
    <row r="40" spans="1:9" x14ac:dyDescent="0.2">
      <c r="A40" s="73">
        <v>29</v>
      </c>
      <c r="B40" s="250" t="s">
        <v>624</v>
      </c>
      <c r="C40" s="251"/>
      <c r="D40" s="252"/>
      <c r="E40" s="73">
        <v>1</v>
      </c>
      <c r="F40" s="73">
        <v>13475</v>
      </c>
      <c r="G40" s="125">
        <f t="shared" si="2"/>
        <v>13475</v>
      </c>
      <c r="H40" s="19">
        <f>'Общий прайс лист'!$C$42</f>
        <v>0</v>
      </c>
      <c r="I40" s="120">
        <f t="shared" si="3"/>
        <v>13475</v>
      </c>
    </row>
    <row r="41" spans="1:9" x14ac:dyDescent="0.2">
      <c r="A41" s="73">
        <v>30</v>
      </c>
      <c r="B41" s="250" t="s">
        <v>625</v>
      </c>
      <c r="C41" s="251"/>
      <c r="D41" s="252"/>
      <c r="E41" s="73">
        <v>1</v>
      </c>
      <c r="F41" s="73">
        <v>13540</v>
      </c>
      <c r="G41" s="125">
        <f t="shared" si="2"/>
        <v>13540</v>
      </c>
      <c r="H41" s="19">
        <f>'Общий прайс лист'!$C$42</f>
        <v>0</v>
      </c>
      <c r="I41" s="120">
        <f t="shared" si="3"/>
        <v>13540</v>
      </c>
    </row>
    <row r="42" spans="1:9" x14ac:dyDescent="0.2">
      <c r="A42" s="73">
        <v>31</v>
      </c>
      <c r="B42" s="250" t="s">
        <v>626</v>
      </c>
      <c r="C42" s="251"/>
      <c r="D42" s="252"/>
      <c r="E42" s="73">
        <v>1</v>
      </c>
      <c r="F42" s="73">
        <v>13708</v>
      </c>
      <c r="G42" s="125">
        <f t="shared" si="2"/>
        <v>13708</v>
      </c>
      <c r="H42" s="19">
        <f>'Общий прайс лист'!$C$42</f>
        <v>0</v>
      </c>
      <c r="I42" s="120">
        <f t="shared" si="3"/>
        <v>13708</v>
      </c>
    </row>
    <row r="43" spans="1:9" x14ac:dyDescent="0.2">
      <c r="A43" s="73">
        <v>32</v>
      </c>
      <c r="B43" s="250" t="s">
        <v>627</v>
      </c>
      <c r="C43" s="251"/>
      <c r="D43" s="252"/>
      <c r="E43" s="73">
        <v>1</v>
      </c>
      <c r="F43" s="73">
        <v>13853</v>
      </c>
      <c r="G43" s="125">
        <f t="shared" si="2"/>
        <v>13853</v>
      </c>
      <c r="H43" s="19">
        <f>'Общий прайс лист'!$C$42</f>
        <v>0</v>
      </c>
      <c r="I43" s="120">
        <f t="shared" si="3"/>
        <v>13853</v>
      </c>
    </row>
    <row r="44" spans="1:9" x14ac:dyDescent="0.2">
      <c r="A44" s="73">
        <v>33</v>
      </c>
      <c r="B44" s="250" t="s">
        <v>628</v>
      </c>
      <c r="C44" s="251"/>
      <c r="D44" s="252"/>
      <c r="E44" s="73">
        <v>1</v>
      </c>
      <c r="F44" s="73">
        <v>14020</v>
      </c>
      <c r="G44" s="125">
        <f t="shared" si="2"/>
        <v>14020</v>
      </c>
      <c r="H44" s="19">
        <f>'Общий прайс лист'!$C$42</f>
        <v>0</v>
      </c>
      <c r="I44" s="120">
        <f t="shared" si="3"/>
        <v>14020</v>
      </c>
    </row>
    <row r="45" spans="1:9" x14ac:dyDescent="0.2">
      <c r="A45" s="73">
        <v>34</v>
      </c>
      <c r="B45" s="250" t="s">
        <v>629</v>
      </c>
      <c r="C45" s="251"/>
      <c r="D45" s="252"/>
      <c r="E45" s="73">
        <v>1</v>
      </c>
      <c r="F45" s="73">
        <v>14229</v>
      </c>
      <c r="G45" s="125">
        <f t="shared" si="2"/>
        <v>14229</v>
      </c>
      <c r="H45" s="19">
        <f>'Общий прайс лист'!$C$42</f>
        <v>0</v>
      </c>
      <c r="I45" s="120">
        <f t="shared" si="3"/>
        <v>14229</v>
      </c>
    </row>
    <row r="46" spans="1:9" x14ac:dyDescent="0.2">
      <c r="A46" s="73">
        <v>35</v>
      </c>
      <c r="B46" s="250" t="s">
        <v>630</v>
      </c>
      <c r="C46" s="251"/>
      <c r="D46" s="252"/>
      <c r="E46" s="73">
        <v>1</v>
      </c>
      <c r="F46" s="73">
        <v>14462</v>
      </c>
      <c r="G46" s="125">
        <f t="shared" si="2"/>
        <v>14462</v>
      </c>
      <c r="H46" s="19">
        <f>'Общий прайс лист'!$C$42</f>
        <v>0</v>
      </c>
      <c r="I46" s="120">
        <f t="shared" si="3"/>
        <v>14462</v>
      </c>
    </row>
    <row r="47" spans="1:9" x14ac:dyDescent="0.2">
      <c r="A47" s="73">
        <v>36</v>
      </c>
      <c r="B47" s="250" t="s">
        <v>631</v>
      </c>
      <c r="C47" s="251"/>
      <c r="D47" s="252"/>
      <c r="E47" s="73">
        <v>1</v>
      </c>
      <c r="F47" s="73">
        <v>15099</v>
      </c>
      <c r="G47" s="125">
        <f t="shared" si="2"/>
        <v>15099</v>
      </c>
      <c r="H47" s="19">
        <f>'Общий прайс лист'!$C$42</f>
        <v>0</v>
      </c>
      <c r="I47" s="120">
        <f t="shared" si="3"/>
        <v>15099</v>
      </c>
    </row>
    <row r="48" spans="1:9" x14ac:dyDescent="0.2">
      <c r="A48" s="73">
        <v>37</v>
      </c>
      <c r="B48" s="249" t="s">
        <v>632</v>
      </c>
      <c r="C48" s="249"/>
      <c r="D48" s="249"/>
      <c r="E48" s="73">
        <v>1</v>
      </c>
      <c r="F48" s="73">
        <v>17130</v>
      </c>
      <c r="G48" s="125">
        <f t="shared" si="2"/>
        <v>17130</v>
      </c>
      <c r="H48" s="19">
        <f>'Общий прайс лист'!$C$42</f>
        <v>0</v>
      </c>
      <c r="I48" s="120">
        <f t="shared" si="3"/>
        <v>17130</v>
      </c>
    </row>
    <row r="49" spans="1:9" x14ac:dyDescent="0.2">
      <c r="A49" s="73">
        <v>38</v>
      </c>
      <c r="B49" s="249" t="s">
        <v>633</v>
      </c>
      <c r="C49" s="249"/>
      <c r="D49" s="249"/>
      <c r="E49" s="73">
        <v>1</v>
      </c>
      <c r="F49" s="73">
        <v>17710</v>
      </c>
      <c r="G49" s="125">
        <f t="shared" si="2"/>
        <v>17710</v>
      </c>
      <c r="H49" s="19">
        <f>'Общий прайс лист'!$C$42</f>
        <v>0</v>
      </c>
      <c r="I49" s="120">
        <f t="shared" si="3"/>
        <v>17710</v>
      </c>
    </row>
    <row r="50" spans="1:9" x14ac:dyDescent="0.2">
      <c r="A50" s="73">
        <v>39</v>
      </c>
      <c r="B50" s="249" t="s">
        <v>634</v>
      </c>
      <c r="C50" s="249"/>
      <c r="D50" s="249"/>
      <c r="E50" s="73">
        <v>1</v>
      </c>
      <c r="F50" s="73">
        <v>22530</v>
      </c>
      <c r="G50" s="125">
        <f t="shared" si="2"/>
        <v>22530</v>
      </c>
      <c r="H50" s="19">
        <f>'Общий прайс лист'!$C$42</f>
        <v>0</v>
      </c>
      <c r="I50" s="120">
        <f t="shared" si="3"/>
        <v>22530</v>
      </c>
    </row>
    <row r="51" spans="1:9" x14ac:dyDescent="0.2">
      <c r="A51" s="73">
        <v>40</v>
      </c>
      <c r="B51" s="249" t="s">
        <v>635</v>
      </c>
      <c r="C51" s="249"/>
      <c r="D51" s="249"/>
      <c r="E51" s="73">
        <v>1</v>
      </c>
      <c r="F51" s="73">
        <v>25226</v>
      </c>
      <c r="G51" s="125">
        <f t="shared" si="2"/>
        <v>25226</v>
      </c>
      <c r="H51" s="19">
        <f>'Общий прайс лист'!$C$42</f>
        <v>0</v>
      </c>
      <c r="I51" s="120">
        <f t="shared" si="3"/>
        <v>25226</v>
      </c>
    </row>
    <row r="52" spans="1:9" x14ac:dyDescent="0.2">
      <c r="A52" s="73">
        <v>41</v>
      </c>
      <c r="B52" s="249" t="s">
        <v>636</v>
      </c>
      <c r="C52" s="249"/>
      <c r="D52" s="249"/>
      <c r="E52" s="73">
        <v>1</v>
      </c>
      <c r="F52" s="73">
        <v>25681</v>
      </c>
      <c r="G52" s="125">
        <f t="shared" si="2"/>
        <v>25681</v>
      </c>
      <c r="H52" s="19">
        <f>'Общий прайс лист'!$C$42</f>
        <v>0</v>
      </c>
      <c r="I52" s="120">
        <f t="shared" si="3"/>
        <v>25681</v>
      </c>
    </row>
    <row r="53" spans="1:9" x14ac:dyDescent="0.2">
      <c r="A53" s="122"/>
      <c r="B53" s="127"/>
      <c r="C53" s="127"/>
      <c r="D53" s="127"/>
      <c r="E53" s="122"/>
      <c r="F53" s="122"/>
      <c r="G53" s="122"/>
      <c r="H53" s="65"/>
      <c r="I53" s="123"/>
    </row>
    <row r="54" spans="1:9" ht="15" x14ac:dyDescent="0.25">
      <c r="A54" s="103" t="s">
        <v>247</v>
      </c>
      <c r="B54" s="88"/>
      <c r="C54" s="88" t="s">
        <v>248</v>
      </c>
    </row>
    <row r="56" spans="1:9" ht="15" x14ac:dyDescent="0.2">
      <c r="A56" s="15" t="s">
        <v>588</v>
      </c>
      <c r="B56" s="128"/>
      <c r="D56" s="8"/>
    </row>
    <row r="57" spans="1:9" ht="15" x14ac:dyDescent="0.2">
      <c r="A57" s="15"/>
      <c r="B57" s="128"/>
    </row>
    <row r="58" spans="1:9" ht="15" x14ac:dyDescent="0.2">
      <c r="A58" s="15" t="s">
        <v>249</v>
      </c>
      <c r="B58" s="86">
        <f>'Общий прайс лист'!$B$3</f>
        <v>45404</v>
      </c>
    </row>
    <row r="59" spans="1:9" ht="15" x14ac:dyDescent="0.25">
      <c r="A59" s="16"/>
      <c r="B59" s="128"/>
    </row>
    <row r="60" spans="1:9" ht="15" x14ac:dyDescent="0.25">
      <c r="A60" s="16" t="s">
        <v>179</v>
      </c>
      <c r="B60" s="128"/>
    </row>
  </sheetData>
  <mergeCells count="53">
    <mergeCell ref="B15:D15"/>
    <mergeCell ref="A1:I1"/>
    <mergeCell ref="A5:I6"/>
    <mergeCell ref="A8:A9"/>
    <mergeCell ref="B8:D9"/>
    <mergeCell ref="E8:E9"/>
    <mergeCell ref="F8:F9"/>
    <mergeCell ref="G8:G9"/>
    <mergeCell ref="H8:H9"/>
    <mergeCell ref="I8:I9"/>
    <mergeCell ref="A3:C3"/>
    <mergeCell ref="A10:I10"/>
    <mergeCell ref="B11:D11"/>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A32:I32"/>
    <mergeCell ref="B33:D33"/>
    <mergeCell ref="B34:D34"/>
    <mergeCell ref="B35:D35"/>
    <mergeCell ref="B28:D28"/>
    <mergeCell ref="B29:D29"/>
    <mergeCell ref="B30:D30"/>
    <mergeCell ref="B31:D31"/>
    <mergeCell ref="B47:D47"/>
    <mergeCell ref="B36:D36"/>
    <mergeCell ref="B37:D37"/>
    <mergeCell ref="B38:D38"/>
    <mergeCell ref="B39:D39"/>
    <mergeCell ref="B40:D40"/>
    <mergeCell ref="B41:D41"/>
    <mergeCell ref="B42:D42"/>
    <mergeCell ref="B43:D43"/>
    <mergeCell ref="B44:D44"/>
    <mergeCell ref="B45:D45"/>
    <mergeCell ref="B46:D46"/>
    <mergeCell ref="B48:D48"/>
    <mergeCell ref="B49:D49"/>
    <mergeCell ref="B50:D50"/>
    <mergeCell ref="B51:D51"/>
    <mergeCell ref="B52:D52"/>
  </mergeCells>
  <hyperlinks>
    <hyperlink ref="A3" location="'Общий прайс лист'!R1C1" display="Общий прайс-лист"/>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workbookViewId="0">
      <selection activeCell="A3" sqref="A3:C3"/>
    </sheetView>
  </sheetViews>
  <sheetFormatPr defaultRowHeight="12.75" x14ac:dyDescent="0.2"/>
  <cols>
    <col min="2" max="2" width="10.7109375" customWidth="1"/>
    <col min="3" max="3" width="12.42578125" customWidth="1"/>
    <col min="4" max="4" width="16.85546875" customWidth="1"/>
    <col min="6" max="7" width="14.28515625" customWidth="1"/>
    <col min="9" max="9" width="16.42578125" customWidth="1"/>
  </cols>
  <sheetData>
    <row r="1" spans="1:9" ht="20.25" x14ac:dyDescent="0.3">
      <c r="A1" s="194" t="s">
        <v>859</v>
      </c>
      <c r="B1" s="194"/>
      <c r="C1" s="194"/>
      <c r="D1" s="194"/>
      <c r="E1" s="194"/>
      <c r="F1" s="194"/>
      <c r="G1" s="194"/>
      <c r="H1" s="194"/>
      <c r="I1" s="194"/>
    </row>
    <row r="2" spans="1:9" ht="13.5" customHeight="1" x14ac:dyDescent="0.3">
      <c r="A2" s="116"/>
      <c r="B2" s="116"/>
      <c r="C2" s="116"/>
      <c r="D2" s="116"/>
      <c r="E2" s="116"/>
      <c r="F2" s="116"/>
      <c r="G2" s="116"/>
      <c r="H2" s="116"/>
      <c r="I2" s="116"/>
    </row>
    <row r="3" spans="1:9" ht="22.5" customHeight="1" x14ac:dyDescent="0.3">
      <c r="A3" s="255" t="s">
        <v>250</v>
      </c>
      <c r="B3" s="255"/>
      <c r="C3" s="255"/>
      <c r="D3" s="116"/>
      <c r="E3" s="116"/>
      <c r="F3" s="116"/>
      <c r="G3" s="116"/>
      <c r="H3" s="116"/>
      <c r="I3" s="116"/>
    </row>
    <row r="4" spans="1:9" ht="14.25" customHeight="1" x14ac:dyDescent="0.3">
      <c r="A4" s="126"/>
      <c r="B4" s="116"/>
      <c r="C4" s="116"/>
      <c r="D4" s="116"/>
      <c r="E4" s="116"/>
      <c r="F4" s="116"/>
      <c r="G4" s="116"/>
      <c r="H4" s="116"/>
      <c r="I4" s="116"/>
    </row>
    <row r="5" spans="1:9" x14ac:dyDescent="0.2">
      <c r="A5" s="254" t="s">
        <v>708</v>
      </c>
      <c r="B5" s="254"/>
      <c r="C5" s="254"/>
      <c r="D5" s="254"/>
      <c r="E5" s="254"/>
      <c r="F5" s="254"/>
      <c r="G5" s="254"/>
      <c r="H5" s="254"/>
      <c r="I5" s="254"/>
    </row>
    <row r="6" spans="1:9" x14ac:dyDescent="0.2">
      <c r="A6" s="254"/>
      <c r="B6" s="254"/>
      <c r="C6" s="254"/>
      <c r="D6" s="254"/>
      <c r="E6" s="254"/>
      <c r="F6" s="254"/>
      <c r="G6" s="254"/>
      <c r="H6" s="254"/>
      <c r="I6" s="254"/>
    </row>
    <row r="8" spans="1:9" ht="12.75" customHeight="1" x14ac:dyDescent="0.2">
      <c r="A8" s="197" t="s">
        <v>84</v>
      </c>
      <c r="B8" s="198" t="s">
        <v>0</v>
      </c>
      <c r="C8" s="198"/>
      <c r="D8" s="198"/>
      <c r="E8" s="197" t="s">
        <v>85</v>
      </c>
      <c r="F8" s="198" t="s">
        <v>1</v>
      </c>
      <c r="G8" s="244" t="s">
        <v>595</v>
      </c>
      <c r="H8" s="197" t="s">
        <v>86</v>
      </c>
      <c r="I8" s="197" t="s">
        <v>177</v>
      </c>
    </row>
    <row r="9" spans="1:9" ht="13.5" customHeight="1" x14ac:dyDescent="0.2">
      <c r="A9" s="198"/>
      <c r="B9" s="198"/>
      <c r="C9" s="198"/>
      <c r="D9" s="198"/>
      <c r="E9" s="198"/>
      <c r="F9" s="198"/>
      <c r="G9" s="245"/>
      <c r="H9" s="198"/>
      <c r="I9" s="198"/>
    </row>
    <row r="10" spans="1:9" ht="15" customHeight="1" x14ac:dyDescent="0.2">
      <c r="A10" s="206" t="s">
        <v>245</v>
      </c>
      <c r="B10" s="207"/>
      <c r="C10" s="207"/>
      <c r="D10" s="207"/>
      <c r="E10" s="207"/>
      <c r="F10" s="207"/>
      <c r="G10" s="207"/>
      <c r="H10" s="207"/>
      <c r="I10" s="208"/>
    </row>
    <row r="11" spans="1:9" x14ac:dyDescent="0.2">
      <c r="A11" s="73">
        <v>1</v>
      </c>
      <c r="B11" s="253" t="s">
        <v>302</v>
      </c>
      <c r="C11" s="253"/>
      <c r="D11" s="253"/>
      <c r="E11" s="124">
        <v>1</v>
      </c>
      <c r="F11" s="125">
        <v>11896</v>
      </c>
      <c r="G11" s="125">
        <f>E11*F11</f>
        <v>11896</v>
      </c>
      <c r="H11" s="63">
        <f>'Общий прайс лист'!$C$43</f>
        <v>0</v>
      </c>
      <c r="I11" s="120">
        <f>G11*(100-H11)/100</f>
        <v>11896</v>
      </c>
    </row>
    <row r="12" spans="1:9" x14ac:dyDescent="0.2">
      <c r="A12" s="73">
        <v>2</v>
      </c>
      <c r="B12" s="253" t="s">
        <v>303</v>
      </c>
      <c r="C12" s="253"/>
      <c r="D12" s="253"/>
      <c r="E12" s="124">
        <v>1</v>
      </c>
      <c r="F12" s="125">
        <v>11896</v>
      </c>
      <c r="G12" s="125">
        <f t="shared" ref="G12:G69" si="0">E12*F12</f>
        <v>11896</v>
      </c>
      <c r="H12" s="63">
        <f>'Общий прайс лист'!$C$43</f>
        <v>0</v>
      </c>
      <c r="I12" s="120">
        <f t="shared" ref="I12:I47" si="1">G12*(100-H12)/100</f>
        <v>11896</v>
      </c>
    </row>
    <row r="13" spans="1:9" x14ac:dyDescent="0.2">
      <c r="A13" s="73">
        <v>3</v>
      </c>
      <c r="B13" s="253" t="s">
        <v>304</v>
      </c>
      <c r="C13" s="253"/>
      <c r="D13" s="253"/>
      <c r="E13" s="124">
        <v>1</v>
      </c>
      <c r="F13" s="125">
        <v>12053</v>
      </c>
      <c r="G13" s="125">
        <f t="shared" si="0"/>
        <v>12053</v>
      </c>
      <c r="H13" s="63">
        <f>'Общий прайс лист'!$C$43</f>
        <v>0</v>
      </c>
      <c r="I13" s="120">
        <f t="shared" si="1"/>
        <v>12053</v>
      </c>
    </row>
    <row r="14" spans="1:9" x14ac:dyDescent="0.2">
      <c r="A14" s="73">
        <v>4</v>
      </c>
      <c r="B14" s="253" t="s">
        <v>305</v>
      </c>
      <c r="C14" s="253"/>
      <c r="D14" s="253"/>
      <c r="E14" s="124">
        <v>1</v>
      </c>
      <c r="F14" s="125">
        <v>12366</v>
      </c>
      <c r="G14" s="125">
        <f t="shared" si="0"/>
        <v>12366</v>
      </c>
      <c r="H14" s="63">
        <f>'Общий прайс лист'!$C$43</f>
        <v>0</v>
      </c>
      <c r="I14" s="120">
        <f t="shared" si="1"/>
        <v>12366</v>
      </c>
    </row>
    <row r="15" spans="1:9" x14ac:dyDescent="0.2">
      <c r="A15" s="73">
        <v>5</v>
      </c>
      <c r="B15" s="253" t="s">
        <v>306</v>
      </c>
      <c r="C15" s="253"/>
      <c r="D15" s="253"/>
      <c r="E15" s="124">
        <v>1</v>
      </c>
      <c r="F15" s="125">
        <v>12522</v>
      </c>
      <c r="G15" s="125">
        <f t="shared" si="0"/>
        <v>12522</v>
      </c>
      <c r="H15" s="63">
        <f>'Общий прайс лист'!$C$43</f>
        <v>0</v>
      </c>
      <c r="I15" s="120">
        <f t="shared" si="1"/>
        <v>12522</v>
      </c>
    </row>
    <row r="16" spans="1:9" x14ac:dyDescent="0.2">
      <c r="A16" s="73">
        <v>6</v>
      </c>
      <c r="B16" s="253" t="s">
        <v>307</v>
      </c>
      <c r="C16" s="253"/>
      <c r="D16" s="253"/>
      <c r="E16" s="124">
        <v>1</v>
      </c>
      <c r="F16" s="125">
        <v>12678</v>
      </c>
      <c r="G16" s="125">
        <f t="shared" si="0"/>
        <v>12678</v>
      </c>
      <c r="H16" s="63">
        <f>'Общий прайс лист'!$C$43</f>
        <v>0</v>
      </c>
      <c r="I16" s="120">
        <f t="shared" si="1"/>
        <v>12678</v>
      </c>
    </row>
    <row r="17" spans="1:9" x14ac:dyDescent="0.2">
      <c r="A17" s="73">
        <v>7</v>
      </c>
      <c r="B17" s="253" t="s">
        <v>308</v>
      </c>
      <c r="C17" s="253"/>
      <c r="D17" s="253"/>
      <c r="E17" s="124">
        <v>1</v>
      </c>
      <c r="F17" s="125">
        <v>13305</v>
      </c>
      <c r="G17" s="125">
        <f t="shared" si="0"/>
        <v>13305</v>
      </c>
      <c r="H17" s="63">
        <f>'Общий прайс лист'!$C$43</f>
        <v>0</v>
      </c>
      <c r="I17" s="120">
        <f t="shared" si="1"/>
        <v>13305</v>
      </c>
    </row>
    <row r="18" spans="1:9" x14ac:dyDescent="0.2">
      <c r="A18" s="73">
        <v>8</v>
      </c>
      <c r="B18" s="253" t="s">
        <v>309</v>
      </c>
      <c r="C18" s="253"/>
      <c r="D18" s="253"/>
      <c r="E18" s="124">
        <v>1</v>
      </c>
      <c r="F18" s="125">
        <v>13462</v>
      </c>
      <c r="G18" s="125">
        <f t="shared" si="0"/>
        <v>13462</v>
      </c>
      <c r="H18" s="63">
        <f>'Общий прайс лист'!$C$43</f>
        <v>0</v>
      </c>
      <c r="I18" s="120">
        <f t="shared" si="1"/>
        <v>13462</v>
      </c>
    </row>
    <row r="19" spans="1:9" x14ac:dyDescent="0.2">
      <c r="A19" s="73">
        <v>9</v>
      </c>
      <c r="B19" s="253" t="s">
        <v>310</v>
      </c>
      <c r="C19" s="253"/>
      <c r="D19" s="253"/>
      <c r="E19" s="124">
        <v>1</v>
      </c>
      <c r="F19" s="125">
        <v>13618</v>
      </c>
      <c r="G19" s="125">
        <f t="shared" si="0"/>
        <v>13618</v>
      </c>
      <c r="H19" s="63">
        <f>'Общий прайс лист'!$C$43</f>
        <v>0</v>
      </c>
      <c r="I19" s="120">
        <f t="shared" si="1"/>
        <v>13618</v>
      </c>
    </row>
    <row r="20" spans="1:9" x14ac:dyDescent="0.2">
      <c r="A20" s="73">
        <v>10</v>
      </c>
      <c r="B20" s="253" t="s">
        <v>311</v>
      </c>
      <c r="C20" s="253"/>
      <c r="D20" s="253"/>
      <c r="E20" s="124">
        <v>1</v>
      </c>
      <c r="F20" s="125">
        <v>13930</v>
      </c>
      <c r="G20" s="125">
        <f t="shared" si="0"/>
        <v>13930</v>
      </c>
      <c r="H20" s="63">
        <f>'Общий прайс лист'!$C$43</f>
        <v>0</v>
      </c>
      <c r="I20" s="120">
        <f t="shared" si="1"/>
        <v>13930</v>
      </c>
    </row>
    <row r="21" spans="1:9" x14ac:dyDescent="0.2">
      <c r="A21" s="73">
        <v>11</v>
      </c>
      <c r="B21" s="253" t="s">
        <v>312</v>
      </c>
      <c r="C21" s="253"/>
      <c r="D21" s="253"/>
      <c r="E21" s="124">
        <v>1</v>
      </c>
      <c r="F21" s="125">
        <v>14087</v>
      </c>
      <c r="G21" s="125">
        <f t="shared" si="0"/>
        <v>14087</v>
      </c>
      <c r="H21" s="63">
        <f>'Общий прайс лист'!$C$43</f>
        <v>0</v>
      </c>
      <c r="I21" s="120">
        <f t="shared" si="1"/>
        <v>14087</v>
      </c>
    </row>
    <row r="22" spans="1:9" x14ac:dyDescent="0.2">
      <c r="A22" s="73">
        <v>12</v>
      </c>
      <c r="B22" s="253" t="s">
        <v>313</v>
      </c>
      <c r="C22" s="253"/>
      <c r="D22" s="253"/>
      <c r="E22" s="124">
        <v>1</v>
      </c>
      <c r="F22" s="125">
        <v>14244</v>
      </c>
      <c r="G22" s="125">
        <f t="shared" si="0"/>
        <v>14244</v>
      </c>
      <c r="H22" s="63">
        <f>'Общий прайс лист'!$C$43</f>
        <v>0</v>
      </c>
      <c r="I22" s="120">
        <f t="shared" si="1"/>
        <v>14244</v>
      </c>
    </row>
    <row r="23" spans="1:9" x14ac:dyDescent="0.2">
      <c r="A23" s="73">
        <v>13</v>
      </c>
      <c r="B23" s="253" t="s">
        <v>314</v>
      </c>
      <c r="C23" s="253"/>
      <c r="D23" s="253"/>
      <c r="E23" s="124">
        <v>1</v>
      </c>
      <c r="F23" s="125">
        <v>14557</v>
      </c>
      <c r="G23" s="125">
        <f t="shared" si="0"/>
        <v>14557</v>
      </c>
      <c r="H23" s="63">
        <f>'Общий прайс лист'!$C$43</f>
        <v>0</v>
      </c>
      <c r="I23" s="120">
        <f t="shared" si="1"/>
        <v>14557</v>
      </c>
    </row>
    <row r="24" spans="1:9" x14ac:dyDescent="0.2">
      <c r="A24" s="73">
        <v>14</v>
      </c>
      <c r="B24" s="253" t="s">
        <v>315</v>
      </c>
      <c r="C24" s="253"/>
      <c r="D24" s="253"/>
      <c r="E24" s="124">
        <v>1</v>
      </c>
      <c r="F24" s="125">
        <v>14714</v>
      </c>
      <c r="G24" s="125">
        <f t="shared" si="0"/>
        <v>14714</v>
      </c>
      <c r="H24" s="63">
        <f>'Общий прайс лист'!$C$43</f>
        <v>0</v>
      </c>
      <c r="I24" s="120">
        <f t="shared" si="1"/>
        <v>14714</v>
      </c>
    </row>
    <row r="25" spans="1:9" x14ac:dyDescent="0.2">
      <c r="A25" s="73">
        <v>15</v>
      </c>
      <c r="B25" s="253" t="s">
        <v>316</v>
      </c>
      <c r="C25" s="253"/>
      <c r="D25" s="253"/>
      <c r="E25" s="124">
        <v>1</v>
      </c>
      <c r="F25" s="125">
        <v>14870</v>
      </c>
      <c r="G25" s="125">
        <f t="shared" si="0"/>
        <v>14870</v>
      </c>
      <c r="H25" s="63">
        <f>'Общий прайс лист'!$C$43</f>
        <v>0</v>
      </c>
      <c r="I25" s="120">
        <f t="shared" si="1"/>
        <v>14870</v>
      </c>
    </row>
    <row r="26" spans="1:9" x14ac:dyDescent="0.2">
      <c r="A26" s="73">
        <v>16</v>
      </c>
      <c r="B26" s="253" t="s">
        <v>317</v>
      </c>
      <c r="C26" s="253"/>
      <c r="D26" s="253"/>
      <c r="E26" s="124">
        <v>1</v>
      </c>
      <c r="F26" s="125">
        <v>15183</v>
      </c>
      <c r="G26" s="125">
        <f t="shared" si="0"/>
        <v>15183</v>
      </c>
      <c r="H26" s="63">
        <f>'Общий прайс лист'!$C$43</f>
        <v>0</v>
      </c>
      <c r="I26" s="120">
        <f t="shared" si="1"/>
        <v>15183</v>
      </c>
    </row>
    <row r="27" spans="1:9" x14ac:dyDescent="0.2">
      <c r="A27" s="73">
        <v>17</v>
      </c>
      <c r="B27" s="253" t="s">
        <v>318</v>
      </c>
      <c r="C27" s="253"/>
      <c r="D27" s="253"/>
      <c r="E27" s="124">
        <v>1</v>
      </c>
      <c r="F27" s="125">
        <v>16279</v>
      </c>
      <c r="G27" s="125">
        <f t="shared" si="0"/>
        <v>16279</v>
      </c>
      <c r="H27" s="63">
        <f>'Общий прайс лист'!$C$43</f>
        <v>0</v>
      </c>
      <c r="I27" s="120">
        <f t="shared" si="1"/>
        <v>16279</v>
      </c>
    </row>
    <row r="28" spans="1:9" x14ac:dyDescent="0.2">
      <c r="A28" s="73">
        <v>18</v>
      </c>
      <c r="B28" s="253" t="s">
        <v>319</v>
      </c>
      <c r="C28" s="253"/>
      <c r="D28" s="253"/>
      <c r="E28" s="124">
        <v>1</v>
      </c>
      <c r="F28" s="125">
        <v>16436</v>
      </c>
      <c r="G28" s="125">
        <f t="shared" si="0"/>
        <v>16436</v>
      </c>
      <c r="H28" s="63">
        <f>'Общий прайс лист'!$C$43</f>
        <v>0</v>
      </c>
      <c r="I28" s="120">
        <f t="shared" si="1"/>
        <v>16436</v>
      </c>
    </row>
    <row r="29" spans="1:9" x14ac:dyDescent="0.2">
      <c r="A29" s="73">
        <v>19</v>
      </c>
      <c r="B29" s="253" t="s">
        <v>320</v>
      </c>
      <c r="C29" s="253"/>
      <c r="D29" s="253"/>
      <c r="E29" s="124">
        <v>1</v>
      </c>
      <c r="F29" s="125">
        <v>16591</v>
      </c>
      <c r="G29" s="125">
        <f t="shared" si="0"/>
        <v>16591</v>
      </c>
      <c r="H29" s="63">
        <f>'Общий прайс лист'!$C$43</f>
        <v>0</v>
      </c>
      <c r="I29" s="120">
        <f t="shared" si="1"/>
        <v>16591</v>
      </c>
    </row>
    <row r="30" spans="1:9" x14ac:dyDescent="0.2">
      <c r="A30" s="73">
        <v>20</v>
      </c>
      <c r="B30" s="253" t="s">
        <v>321</v>
      </c>
      <c r="C30" s="253"/>
      <c r="D30" s="253"/>
      <c r="E30" s="124">
        <v>1</v>
      </c>
      <c r="F30" s="125">
        <v>16748</v>
      </c>
      <c r="G30" s="125">
        <f t="shared" si="0"/>
        <v>16748</v>
      </c>
      <c r="H30" s="63">
        <f>'Общий прайс лист'!$C$43</f>
        <v>0</v>
      </c>
      <c r="I30" s="120">
        <f t="shared" si="1"/>
        <v>16748</v>
      </c>
    </row>
    <row r="31" spans="1:9" x14ac:dyDescent="0.2">
      <c r="A31" s="73">
        <v>21</v>
      </c>
      <c r="B31" s="253" t="s">
        <v>322</v>
      </c>
      <c r="C31" s="253"/>
      <c r="D31" s="253"/>
      <c r="E31" s="124">
        <v>1</v>
      </c>
      <c r="F31" s="125">
        <v>16905</v>
      </c>
      <c r="G31" s="125">
        <f t="shared" si="0"/>
        <v>16905</v>
      </c>
      <c r="H31" s="63">
        <f>'Общий прайс лист'!$C$43</f>
        <v>0</v>
      </c>
      <c r="I31" s="120">
        <f t="shared" si="1"/>
        <v>16905</v>
      </c>
    </row>
    <row r="32" spans="1:9" x14ac:dyDescent="0.2">
      <c r="A32" s="73">
        <v>22</v>
      </c>
      <c r="B32" s="253" t="s">
        <v>323</v>
      </c>
      <c r="C32" s="253"/>
      <c r="D32" s="253"/>
      <c r="E32" s="124">
        <v>1</v>
      </c>
      <c r="F32" s="125">
        <v>17218</v>
      </c>
      <c r="G32" s="125">
        <f t="shared" si="0"/>
        <v>17218</v>
      </c>
      <c r="H32" s="63">
        <f>'Общий прайс лист'!$C$43</f>
        <v>0</v>
      </c>
      <c r="I32" s="120">
        <f t="shared" si="1"/>
        <v>17218</v>
      </c>
    </row>
    <row r="33" spans="1:9" x14ac:dyDescent="0.2">
      <c r="A33" s="73">
        <v>23</v>
      </c>
      <c r="B33" s="253" t="s">
        <v>324</v>
      </c>
      <c r="C33" s="253"/>
      <c r="D33" s="253"/>
      <c r="E33" s="124">
        <v>1</v>
      </c>
      <c r="F33" s="125">
        <v>17375</v>
      </c>
      <c r="G33" s="125">
        <f t="shared" si="0"/>
        <v>17375</v>
      </c>
      <c r="H33" s="63">
        <f>'Общий прайс лист'!$C$43</f>
        <v>0</v>
      </c>
      <c r="I33" s="120">
        <f t="shared" si="1"/>
        <v>17375</v>
      </c>
    </row>
    <row r="34" spans="1:9" x14ac:dyDescent="0.2">
      <c r="A34" s="73">
        <v>24</v>
      </c>
      <c r="B34" s="253" t="s">
        <v>325</v>
      </c>
      <c r="C34" s="253"/>
      <c r="D34" s="253"/>
      <c r="E34" s="124">
        <v>1</v>
      </c>
      <c r="F34" s="125">
        <v>17531</v>
      </c>
      <c r="G34" s="125">
        <f t="shared" si="0"/>
        <v>17531</v>
      </c>
      <c r="H34" s="63">
        <f>'Общий прайс лист'!$C$43</f>
        <v>0</v>
      </c>
      <c r="I34" s="120">
        <f t="shared" si="1"/>
        <v>17531</v>
      </c>
    </row>
    <row r="35" spans="1:9" x14ac:dyDescent="0.2">
      <c r="A35" s="73">
        <v>25</v>
      </c>
      <c r="B35" s="253" t="s">
        <v>326</v>
      </c>
      <c r="C35" s="253"/>
      <c r="D35" s="253"/>
      <c r="E35" s="124">
        <v>1</v>
      </c>
      <c r="F35" s="125">
        <v>18314</v>
      </c>
      <c r="G35" s="125">
        <f t="shared" si="0"/>
        <v>18314</v>
      </c>
      <c r="H35" s="63">
        <f>'Общий прайс лист'!$C$43</f>
        <v>0</v>
      </c>
      <c r="I35" s="120">
        <f t="shared" si="1"/>
        <v>18314</v>
      </c>
    </row>
    <row r="36" spans="1:9" x14ac:dyDescent="0.2">
      <c r="A36" s="73">
        <v>26</v>
      </c>
      <c r="B36" s="253" t="s">
        <v>327</v>
      </c>
      <c r="C36" s="253"/>
      <c r="D36" s="253"/>
      <c r="E36" s="124">
        <v>1</v>
      </c>
      <c r="F36" s="125">
        <v>18470</v>
      </c>
      <c r="G36" s="125">
        <f t="shared" si="0"/>
        <v>18470</v>
      </c>
      <c r="H36" s="63">
        <f>'Общий прайс лист'!$C$43</f>
        <v>0</v>
      </c>
      <c r="I36" s="120">
        <f t="shared" si="1"/>
        <v>18470</v>
      </c>
    </row>
    <row r="37" spans="1:9" x14ac:dyDescent="0.2">
      <c r="A37" s="73">
        <v>27</v>
      </c>
      <c r="B37" s="253" t="s">
        <v>328</v>
      </c>
      <c r="C37" s="253"/>
      <c r="D37" s="253"/>
      <c r="E37" s="124">
        <v>1</v>
      </c>
      <c r="F37" s="125">
        <v>18784</v>
      </c>
      <c r="G37" s="125">
        <f t="shared" si="0"/>
        <v>18784</v>
      </c>
      <c r="H37" s="63">
        <f>'Общий прайс лист'!$C$43</f>
        <v>0</v>
      </c>
      <c r="I37" s="120">
        <f t="shared" si="1"/>
        <v>18784</v>
      </c>
    </row>
    <row r="38" spans="1:9" x14ac:dyDescent="0.2">
      <c r="A38" s="73">
        <v>28</v>
      </c>
      <c r="B38" s="253" t="s">
        <v>329</v>
      </c>
      <c r="C38" s="253"/>
      <c r="D38" s="253"/>
      <c r="E38" s="124">
        <v>1</v>
      </c>
      <c r="F38" s="125">
        <v>18940</v>
      </c>
      <c r="G38" s="125">
        <f t="shared" si="0"/>
        <v>18940</v>
      </c>
      <c r="H38" s="63">
        <f>'Общий прайс лист'!$C$43</f>
        <v>0</v>
      </c>
      <c r="I38" s="120">
        <f t="shared" si="1"/>
        <v>18940</v>
      </c>
    </row>
    <row r="39" spans="1:9" x14ac:dyDescent="0.2">
      <c r="A39" s="73">
        <v>29</v>
      </c>
      <c r="B39" s="253" t="s">
        <v>330</v>
      </c>
      <c r="C39" s="253"/>
      <c r="D39" s="253"/>
      <c r="E39" s="124">
        <v>1</v>
      </c>
      <c r="F39" s="125">
        <v>19252</v>
      </c>
      <c r="G39" s="125">
        <f t="shared" si="0"/>
        <v>19252</v>
      </c>
      <c r="H39" s="63">
        <f>'Общий прайс лист'!$C$43</f>
        <v>0</v>
      </c>
      <c r="I39" s="120">
        <f t="shared" si="1"/>
        <v>19252</v>
      </c>
    </row>
    <row r="40" spans="1:9" x14ac:dyDescent="0.2">
      <c r="A40" s="73">
        <v>30</v>
      </c>
      <c r="B40" s="253" t="s">
        <v>331</v>
      </c>
      <c r="C40" s="253"/>
      <c r="D40" s="253"/>
      <c r="E40" s="124">
        <v>1</v>
      </c>
      <c r="F40" s="125">
        <v>28488</v>
      </c>
      <c r="G40" s="125">
        <f t="shared" si="0"/>
        <v>28488</v>
      </c>
      <c r="H40" s="63">
        <f>'Общий прайс лист'!$C$43</f>
        <v>0</v>
      </c>
      <c r="I40" s="120">
        <f t="shared" si="1"/>
        <v>28488</v>
      </c>
    </row>
    <row r="41" spans="1:9" x14ac:dyDescent="0.2">
      <c r="A41" s="73">
        <v>31</v>
      </c>
      <c r="B41" s="253" t="s">
        <v>332</v>
      </c>
      <c r="C41" s="253"/>
      <c r="D41" s="253"/>
      <c r="E41" s="124">
        <v>1</v>
      </c>
      <c r="F41" s="125">
        <v>28644</v>
      </c>
      <c r="G41" s="125">
        <f t="shared" si="0"/>
        <v>28644</v>
      </c>
      <c r="H41" s="63">
        <f>'Общий прайс лист'!$C$43</f>
        <v>0</v>
      </c>
      <c r="I41" s="120">
        <f t="shared" si="1"/>
        <v>28644</v>
      </c>
    </row>
    <row r="42" spans="1:9" x14ac:dyDescent="0.2">
      <c r="A42" s="73">
        <v>32</v>
      </c>
      <c r="B42" s="253" t="s">
        <v>333</v>
      </c>
      <c r="C42" s="253"/>
      <c r="D42" s="253"/>
      <c r="E42" s="124">
        <v>1</v>
      </c>
      <c r="F42" s="125">
        <v>28801</v>
      </c>
      <c r="G42" s="125">
        <f t="shared" si="0"/>
        <v>28801</v>
      </c>
      <c r="H42" s="63">
        <f>'Общий прайс лист'!$C$43</f>
        <v>0</v>
      </c>
      <c r="I42" s="120">
        <f t="shared" si="1"/>
        <v>28801</v>
      </c>
    </row>
    <row r="43" spans="1:9" x14ac:dyDescent="0.2">
      <c r="A43" s="73">
        <v>33</v>
      </c>
      <c r="B43" s="253" t="s">
        <v>334</v>
      </c>
      <c r="C43" s="253"/>
      <c r="D43" s="253"/>
      <c r="E43" s="124">
        <v>3</v>
      </c>
      <c r="F43" s="125">
        <v>29114</v>
      </c>
      <c r="G43" s="125">
        <f t="shared" si="0"/>
        <v>87342</v>
      </c>
      <c r="H43" s="63">
        <f>'Общий прайс лист'!$C$43</f>
        <v>0</v>
      </c>
      <c r="I43" s="120">
        <f t="shared" si="1"/>
        <v>87342</v>
      </c>
    </row>
    <row r="44" spans="1:9" x14ac:dyDescent="0.2">
      <c r="A44" s="73">
        <v>34</v>
      </c>
      <c r="B44" s="253" t="s">
        <v>335</v>
      </c>
      <c r="C44" s="253"/>
      <c r="D44" s="253"/>
      <c r="E44" s="124">
        <v>1</v>
      </c>
      <c r="F44" s="125">
        <v>30366</v>
      </c>
      <c r="G44" s="125">
        <f t="shared" si="0"/>
        <v>30366</v>
      </c>
      <c r="H44" s="63">
        <f>'Общий прайс лист'!$C$43</f>
        <v>0</v>
      </c>
      <c r="I44" s="120">
        <f t="shared" si="1"/>
        <v>30366</v>
      </c>
    </row>
    <row r="45" spans="1:9" x14ac:dyDescent="0.2">
      <c r="A45" s="73">
        <v>35</v>
      </c>
      <c r="B45" s="253" t="s">
        <v>336</v>
      </c>
      <c r="C45" s="253"/>
      <c r="D45" s="253"/>
      <c r="E45" s="124">
        <v>1</v>
      </c>
      <c r="F45" s="125">
        <v>32088</v>
      </c>
      <c r="G45" s="125">
        <f t="shared" si="0"/>
        <v>32088</v>
      </c>
      <c r="H45" s="63">
        <f>'Общий прайс лист'!$C$43</f>
        <v>0</v>
      </c>
      <c r="I45" s="120">
        <f t="shared" si="1"/>
        <v>32088</v>
      </c>
    </row>
    <row r="46" spans="1:9" x14ac:dyDescent="0.2">
      <c r="A46" s="73">
        <v>36</v>
      </c>
      <c r="B46" s="253" t="s">
        <v>337</v>
      </c>
      <c r="C46" s="253"/>
      <c r="D46" s="253"/>
      <c r="E46" s="124">
        <v>1</v>
      </c>
      <c r="F46" s="125">
        <v>32245</v>
      </c>
      <c r="G46" s="125">
        <f t="shared" si="0"/>
        <v>32245</v>
      </c>
      <c r="H46" s="63">
        <f>'Общий прайс лист'!$C$43</f>
        <v>0</v>
      </c>
      <c r="I46" s="120">
        <f t="shared" si="1"/>
        <v>32245</v>
      </c>
    </row>
    <row r="47" spans="1:9" x14ac:dyDescent="0.2">
      <c r="A47" s="73">
        <v>37</v>
      </c>
      <c r="B47" s="253" t="s">
        <v>338</v>
      </c>
      <c r="C47" s="253"/>
      <c r="D47" s="253"/>
      <c r="E47" s="124">
        <v>1</v>
      </c>
      <c r="F47" s="125">
        <v>32401</v>
      </c>
      <c r="G47" s="125">
        <f t="shared" si="0"/>
        <v>32401</v>
      </c>
      <c r="H47" s="63">
        <f>'Общий прайс лист'!$C$43</f>
        <v>0</v>
      </c>
      <c r="I47" s="120">
        <f t="shared" si="1"/>
        <v>32401</v>
      </c>
    </row>
    <row r="48" spans="1:9" ht="15.75" customHeight="1" x14ac:dyDescent="0.2">
      <c r="A48" s="206" t="s">
        <v>246</v>
      </c>
      <c r="B48" s="207"/>
      <c r="C48" s="207"/>
      <c r="D48" s="207"/>
      <c r="E48" s="207"/>
      <c r="F48" s="207"/>
      <c r="G48" s="207"/>
      <c r="H48" s="207"/>
      <c r="I48" s="208"/>
    </row>
    <row r="49" spans="1:9" x14ac:dyDescent="0.2">
      <c r="A49" s="73">
        <v>38</v>
      </c>
      <c r="B49" s="249" t="s">
        <v>339</v>
      </c>
      <c r="C49" s="249"/>
      <c r="D49" s="249"/>
      <c r="E49" s="73">
        <v>2</v>
      </c>
      <c r="F49" s="73">
        <v>12888</v>
      </c>
      <c r="G49" s="125">
        <f t="shared" si="0"/>
        <v>25776</v>
      </c>
      <c r="H49" s="19">
        <f>'Общий прайс лист'!$C$43</f>
        <v>0</v>
      </c>
      <c r="I49" s="120">
        <f>G49*(100-H49)/100</f>
        <v>25776</v>
      </c>
    </row>
    <row r="50" spans="1:9" x14ac:dyDescent="0.2">
      <c r="A50" s="73">
        <v>39</v>
      </c>
      <c r="B50" s="249" t="s">
        <v>340</v>
      </c>
      <c r="C50" s="249"/>
      <c r="D50" s="249"/>
      <c r="E50" s="73">
        <v>1</v>
      </c>
      <c r="F50" s="73">
        <v>13015</v>
      </c>
      <c r="G50" s="125">
        <f t="shared" si="0"/>
        <v>13015</v>
      </c>
      <c r="H50" s="19">
        <f>'Общий прайс лист'!$C$43</f>
        <v>0</v>
      </c>
      <c r="I50" s="120">
        <f t="shared" ref="I50:I69" si="2">G50*(100-H50)/100</f>
        <v>13015</v>
      </c>
    </row>
    <row r="51" spans="1:9" x14ac:dyDescent="0.2">
      <c r="A51" s="73">
        <v>40</v>
      </c>
      <c r="B51" s="249" t="s">
        <v>341</v>
      </c>
      <c r="C51" s="249"/>
      <c r="D51" s="249"/>
      <c r="E51" s="73">
        <v>1</v>
      </c>
      <c r="F51" s="73">
        <v>13146</v>
      </c>
      <c r="G51" s="125">
        <f t="shared" si="0"/>
        <v>13146</v>
      </c>
      <c r="H51" s="19">
        <f>'Общий прайс лист'!$C$43</f>
        <v>0</v>
      </c>
      <c r="I51" s="120">
        <f t="shared" si="2"/>
        <v>13146</v>
      </c>
    </row>
    <row r="52" spans="1:9" x14ac:dyDescent="0.2">
      <c r="A52" s="73">
        <v>41</v>
      </c>
      <c r="B52" s="249" t="s">
        <v>342</v>
      </c>
      <c r="C52" s="249"/>
      <c r="D52" s="249"/>
      <c r="E52" s="73">
        <v>1</v>
      </c>
      <c r="F52" s="73">
        <v>13230</v>
      </c>
      <c r="G52" s="125">
        <f t="shared" si="0"/>
        <v>13230</v>
      </c>
      <c r="H52" s="19">
        <f>'Общий прайс лист'!$C$43</f>
        <v>0</v>
      </c>
      <c r="I52" s="120">
        <f t="shared" si="2"/>
        <v>13230</v>
      </c>
    </row>
    <row r="53" spans="1:9" x14ac:dyDescent="0.2">
      <c r="A53" s="73">
        <v>42</v>
      </c>
      <c r="B53" s="249" t="s">
        <v>343</v>
      </c>
      <c r="C53" s="249"/>
      <c r="D53" s="249"/>
      <c r="E53" s="73">
        <v>1</v>
      </c>
      <c r="F53" s="73">
        <v>13269</v>
      </c>
      <c r="G53" s="125">
        <f t="shared" si="0"/>
        <v>13269</v>
      </c>
      <c r="H53" s="19">
        <f>'Общий прайс лист'!$C$43</f>
        <v>0</v>
      </c>
      <c r="I53" s="120">
        <f t="shared" si="2"/>
        <v>13269</v>
      </c>
    </row>
    <row r="54" spans="1:9" x14ac:dyDescent="0.2">
      <c r="A54" s="73">
        <v>43</v>
      </c>
      <c r="B54" s="249" t="s">
        <v>343</v>
      </c>
      <c r="C54" s="249"/>
      <c r="D54" s="249"/>
      <c r="E54" s="73">
        <v>1</v>
      </c>
      <c r="F54" s="73">
        <v>13269</v>
      </c>
      <c r="G54" s="125">
        <f t="shared" si="0"/>
        <v>13269</v>
      </c>
      <c r="H54" s="19">
        <f>'Общий прайс лист'!$C$43</f>
        <v>0</v>
      </c>
      <c r="I54" s="120">
        <f t="shared" si="2"/>
        <v>13269</v>
      </c>
    </row>
    <row r="55" spans="1:9" x14ac:dyDescent="0.2">
      <c r="A55" s="73">
        <v>44</v>
      </c>
      <c r="B55" s="249" t="s">
        <v>344</v>
      </c>
      <c r="C55" s="249"/>
      <c r="D55" s="249"/>
      <c r="E55" s="73">
        <v>1</v>
      </c>
      <c r="F55" s="73">
        <v>13402</v>
      </c>
      <c r="G55" s="125">
        <f t="shared" si="0"/>
        <v>13402</v>
      </c>
      <c r="H55" s="19">
        <f>'Общий прайс лист'!$C$43</f>
        <v>0</v>
      </c>
      <c r="I55" s="120">
        <f t="shared" si="2"/>
        <v>13402</v>
      </c>
    </row>
    <row r="56" spans="1:9" x14ac:dyDescent="0.2">
      <c r="A56" s="73">
        <v>45</v>
      </c>
      <c r="B56" s="249" t="s">
        <v>345</v>
      </c>
      <c r="C56" s="249"/>
      <c r="D56" s="249"/>
      <c r="E56" s="73">
        <v>1</v>
      </c>
      <c r="F56" s="73">
        <v>14955</v>
      </c>
      <c r="G56" s="125">
        <f t="shared" si="0"/>
        <v>14955</v>
      </c>
      <c r="H56" s="19">
        <f>'Общий прайс лист'!$C$43</f>
        <v>0</v>
      </c>
      <c r="I56" s="120">
        <f t="shared" si="2"/>
        <v>14955</v>
      </c>
    </row>
    <row r="57" spans="1:9" x14ac:dyDescent="0.2">
      <c r="A57" s="73">
        <v>46</v>
      </c>
      <c r="B57" s="249" t="s">
        <v>346</v>
      </c>
      <c r="C57" s="249"/>
      <c r="D57" s="249"/>
      <c r="E57" s="73">
        <v>1</v>
      </c>
      <c r="F57" s="73">
        <v>15079</v>
      </c>
      <c r="G57" s="125">
        <f t="shared" si="0"/>
        <v>15079</v>
      </c>
      <c r="H57" s="19">
        <f>'Общий прайс лист'!$C$43</f>
        <v>0</v>
      </c>
      <c r="I57" s="120">
        <f t="shared" si="2"/>
        <v>15079</v>
      </c>
    </row>
    <row r="58" spans="1:9" x14ac:dyDescent="0.2">
      <c r="A58" s="73">
        <v>47</v>
      </c>
      <c r="B58" s="249" t="s">
        <v>347</v>
      </c>
      <c r="C58" s="249"/>
      <c r="D58" s="249"/>
      <c r="E58" s="73">
        <v>1</v>
      </c>
      <c r="F58" s="73">
        <v>15151</v>
      </c>
      <c r="G58" s="125">
        <f t="shared" si="0"/>
        <v>15151</v>
      </c>
      <c r="H58" s="19">
        <f>'Общий прайс лист'!$C$43</f>
        <v>0</v>
      </c>
      <c r="I58" s="120">
        <f t="shared" si="2"/>
        <v>15151</v>
      </c>
    </row>
    <row r="59" spans="1:9" x14ac:dyDescent="0.2">
      <c r="A59" s="73">
        <v>48</v>
      </c>
      <c r="B59" s="249" t="s">
        <v>348</v>
      </c>
      <c r="C59" s="249"/>
      <c r="D59" s="249"/>
      <c r="E59" s="73">
        <v>1</v>
      </c>
      <c r="F59" s="73">
        <v>15339</v>
      </c>
      <c r="G59" s="125">
        <f t="shared" si="0"/>
        <v>15339</v>
      </c>
      <c r="H59" s="19">
        <f>'Общий прайс лист'!$C$43</f>
        <v>0</v>
      </c>
      <c r="I59" s="120">
        <f t="shared" si="2"/>
        <v>15339</v>
      </c>
    </row>
    <row r="60" spans="1:9" x14ac:dyDescent="0.2">
      <c r="A60" s="73">
        <v>49</v>
      </c>
      <c r="B60" s="249" t="s">
        <v>349</v>
      </c>
      <c r="C60" s="249"/>
      <c r="D60" s="249"/>
      <c r="E60" s="73">
        <v>1</v>
      </c>
      <c r="F60" s="73">
        <v>15502</v>
      </c>
      <c r="G60" s="125">
        <f t="shared" si="0"/>
        <v>15502</v>
      </c>
      <c r="H60" s="19">
        <f>'Общий прайс лист'!$C$43</f>
        <v>0</v>
      </c>
      <c r="I60" s="120">
        <f t="shared" si="2"/>
        <v>15502</v>
      </c>
    </row>
    <row r="61" spans="1:9" x14ac:dyDescent="0.2">
      <c r="A61" s="73">
        <v>50</v>
      </c>
      <c r="B61" s="249" t="s">
        <v>350</v>
      </c>
      <c r="C61" s="249"/>
      <c r="D61" s="249"/>
      <c r="E61" s="73">
        <v>1</v>
      </c>
      <c r="F61" s="73">
        <v>15688</v>
      </c>
      <c r="G61" s="125">
        <f t="shared" si="0"/>
        <v>15688</v>
      </c>
      <c r="H61" s="19">
        <f>'Общий прайс лист'!$C$43</f>
        <v>0</v>
      </c>
      <c r="I61" s="120">
        <f t="shared" si="2"/>
        <v>15688</v>
      </c>
    </row>
    <row r="62" spans="1:9" x14ac:dyDescent="0.2">
      <c r="A62" s="73">
        <v>51</v>
      </c>
      <c r="B62" s="249" t="s">
        <v>351</v>
      </c>
      <c r="C62" s="249"/>
      <c r="D62" s="249"/>
      <c r="E62" s="73">
        <v>1</v>
      </c>
      <c r="F62" s="73">
        <v>15922</v>
      </c>
      <c r="G62" s="125">
        <f t="shared" si="0"/>
        <v>15922</v>
      </c>
      <c r="H62" s="19">
        <f>'Общий прайс лист'!$C$43</f>
        <v>0</v>
      </c>
      <c r="I62" s="120">
        <f t="shared" si="2"/>
        <v>15922</v>
      </c>
    </row>
    <row r="63" spans="1:9" x14ac:dyDescent="0.2">
      <c r="A63" s="73">
        <v>52</v>
      </c>
      <c r="B63" s="249" t="s">
        <v>352</v>
      </c>
      <c r="C63" s="249"/>
      <c r="D63" s="249"/>
      <c r="E63" s="73">
        <v>1</v>
      </c>
      <c r="F63" s="73">
        <v>16183</v>
      </c>
      <c r="G63" s="125">
        <f t="shared" si="0"/>
        <v>16183</v>
      </c>
      <c r="H63" s="19">
        <f>'Общий прайс лист'!$C$43</f>
        <v>0</v>
      </c>
      <c r="I63" s="120">
        <f t="shared" si="2"/>
        <v>16183</v>
      </c>
    </row>
    <row r="64" spans="1:9" x14ac:dyDescent="0.2">
      <c r="A64" s="73">
        <v>53</v>
      </c>
      <c r="B64" s="249" t="s">
        <v>353</v>
      </c>
      <c r="C64" s="249"/>
      <c r="D64" s="249"/>
      <c r="E64" s="73">
        <v>1</v>
      </c>
      <c r="F64" s="73">
        <v>16896</v>
      </c>
      <c r="G64" s="125">
        <f t="shared" si="0"/>
        <v>16896</v>
      </c>
      <c r="H64" s="19">
        <f>'Общий прайс лист'!$C$43</f>
        <v>0</v>
      </c>
      <c r="I64" s="120">
        <f t="shared" si="2"/>
        <v>16896</v>
      </c>
    </row>
    <row r="65" spans="1:9" x14ac:dyDescent="0.2">
      <c r="A65" s="73">
        <v>54</v>
      </c>
      <c r="B65" s="249" t="s">
        <v>590</v>
      </c>
      <c r="C65" s="249"/>
      <c r="D65" s="249"/>
      <c r="E65" s="73">
        <v>1</v>
      </c>
      <c r="F65" s="73">
        <v>19168</v>
      </c>
      <c r="G65" s="125">
        <f t="shared" si="0"/>
        <v>19168</v>
      </c>
      <c r="H65" s="19">
        <f>'Общий прайс лист'!$C$43</f>
        <v>0</v>
      </c>
      <c r="I65" s="120">
        <f t="shared" si="2"/>
        <v>19168</v>
      </c>
    </row>
    <row r="66" spans="1:9" x14ac:dyDescent="0.2">
      <c r="A66" s="73">
        <v>55</v>
      </c>
      <c r="B66" s="249" t="s">
        <v>591</v>
      </c>
      <c r="C66" s="249"/>
      <c r="D66" s="249"/>
      <c r="E66" s="73">
        <v>1</v>
      </c>
      <c r="F66" s="73">
        <v>19817</v>
      </c>
      <c r="G66" s="125">
        <f t="shared" si="0"/>
        <v>19817</v>
      </c>
      <c r="H66" s="19">
        <f>'Общий прайс лист'!$C$43</f>
        <v>0</v>
      </c>
      <c r="I66" s="120">
        <f t="shared" si="2"/>
        <v>19817</v>
      </c>
    </row>
    <row r="67" spans="1:9" x14ac:dyDescent="0.2">
      <c r="A67" s="73">
        <v>56</v>
      </c>
      <c r="B67" s="249" t="s">
        <v>592</v>
      </c>
      <c r="C67" s="249"/>
      <c r="D67" s="249"/>
      <c r="E67" s="73">
        <v>1</v>
      </c>
      <c r="F67" s="73">
        <v>25211</v>
      </c>
      <c r="G67" s="125">
        <f t="shared" si="0"/>
        <v>25211</v>
      </c>
      <c r="H67" s="19">
        <f>'Общий прайс лист'!$C$43</f>
        <v>0</v>
      </c>
      <c r="I67" s="120">
        <f t="shared" si="2"/>
        <v>25211</v>
      </c>
    </row>
    <row r="68" spans="1:9" x14ac:dyDescent="0.2">
      <c r="A68" s="73">
        <v>57</v>
      </c>
      <c r="B68" s="249" t="s">
        <v>593</v>
      </c>
      <c r="C68" s="249"/>
      <c r="D68" s="249"/>
      <c r="E68" s="73">
        <v>1</v>
      </c>
      <c r="F68" s="73">
        <v>28228</v>
      </c>
      <c r="G68" s="125">
        <f t="shared" si="0"/>
        <v>28228</v>
      </c>
      <c r="H68" s="19">
        <f>'Общий прайс лист'!$C$43</f>
        <v>0</v>
      </c>
      <c r="I68" s="120">
        <f t="shared" si="2"/>
        <v>28228</v>
      </c>
    </row>
    <row r="69" spans="1:9" x14ac:dyDescent="0.2">
      <c r="A69" s="73">
        <v>58</v>
      </c>
      <c r="B69" s="249" t="s">
        <v>594</v>
      </c>
      <c r="C69" s="249"/>
      <c r="D69" s="249"/>
      <c r="E69" s="73">
        <v>1</v>
      </c>
      <c r="F69" s="73">
        <v>28737</v>
      </c>
      <c r="G69" s="125">
        <f t="shared" si="0"/>
        <v>28737</v>
      </c>
      <c r="H69" s="19">
        <f>'Общий прайс лист'!$C$43</f>
        <v>0</v>
      </c>
      <c r="I69" s="120">
        <f t="shared" si="2"/>
        <v>28737</v>
      </c>
    </row>
    <row r="70" spans="1:9" x14ac:dyDescent="0.2">
      <c r="A70" s="122"/>
      <c r="B70" s="127"/>
      <c r="C70" s="127"/>
      <c r="D70" s="127"/>
      <c r="E70" s="122"/>
      <c r="F70" s="122"/>
      <c r="G70" s="122"/>
      <c r="H70" s="65"/>
      <c r="I70" s="123"/>
    </row>
    <row r="71" spans="1:9" ht="15" x14ac:dyDescent="0.25">
      <c r="A71" s="103" t="s">
        <v>247</v>
      </c>
      <c r="B71" s="88"/>
      <c r="C71" s="88" t="s">
        <v>248</v>
      </c>
    </row>
    <row r="73" spans="1:9" ht="15" x14ac:dyDescent="0.2">
      <c r="A73" s="15" t="s">
        <v>588</v>
      </c>
      <c r="D73" s="8"/>
    </row>
    <row r="74" spans="1:9" ht="15" x14ac:dyDescent="0.2">
      <c r="A74" s="15"/>
    </row>
    <row r="75" spans="1:9" ht="15" x14ac:dyDescent="0.2">
      <c r="A75" s="15" t="s">
        <v>249</v>
      </c>
    </row>
    <row r="76" spans="1:9" ht="15" x14ac:dyDescent="0.25">
      <c r="A76" s="16"/>
    </row>
    <row r="77" spans="1:9" ht="15" x14ac:dyDescent="0.25">
      <c r="A77" s="16" t="s">
        <v>179</v>
      </c>
    </row>
  </sheetData>
  <mergeCells count="70">
    <mergeCell ref="B29:D29"/>
    <mergeCell ref="B30:D30"/>
    <mergeCell ref="B35:D35"/>
    <mergeCell ref="B36:D36"/>
    <mergeCell ref="B37:D37"/>
    <mergeCell ref="B33:D33"/>
    <mergeCell ref="B34:D34"/>
    <mergeCell ref="B44:D44"/>
    <mergeCell ref="B46:D46"/>
    <mergeCell ref="B47:D47"/>
    <mergeCell ref="B45:D45"/>
    <mergeCell ref="B31:D31"/>
    <mergeCell ref="B32:D32"/>
    <mergeCell ref="B38:D38"/>
    <mergeCell ref="B39:D39"/>
    <mergeCell ref="B40:D40"/>
    <mergeCell ref="B41:D41"/>
    <mergeCell ref="B42:D42"/>
    <mergeCell ref="B43:D43"/>
    <mergeCell ref="B63:D63"/>
    <mergeCell ref="B61:D61"/>
    <mergeCell ref="B62:D62"/>
    <mergeCell ref="B59:D59"/>
    <mergeCell ref="B60:D60"/>
    <mergeCell ref="B58:D58"/>
    <mergeCell ref="B55:D55"/>
    <mergeCell ref="B56:D56"/>
    <mergeCell ref="B53:D53"/>
    <mergeCell ref="B54:D54"/>
    <mergeCell ref="B51:D51"/>
    <mergeCell ref="B52:D52"/>
    <mergeCell ref="B49:D49"/>
    <mergeCell ref="B50:D50"/>
    <mergeCell ref="B57:D57"/>
    <mergeCell ref="B28:D28"/>
    <mergeCell ref="B25:D25"/>
    <mergeCell ref="B26:D26"/>
    <mergeCell ref="B23:D23"/>
    <mergeCell ref="B24:D24"/>
    <mergeCell ref="B27:D27"/>
    <mergeCell ref="B21:D21"/>
    <mergeCell ref="B22:D22"/>
    <mergeCell ref="B19:D19"/>
    <mergeCell ref="B20:D20"/>
    <mergeCell ref="B17:D17"/>
    <mergeCell ref="B18:D18"/>
    <mergeCell ref="A1:I1"/>
    <mergeCell ref="A8:A9"/>
    <mergeCell ref="B8:D9"/>
    <mergeCell ref="E8:E9"/>
    <mergeCell ref="F8:F9"/>
    <mergeCell ref="A3:C3"/>
    <mergeCell ref="H8:H9"/>
    <mergeCell ref="I8:I9"/>
    <mergeCell ref="B69:D69"/>
    <mergeCell ref="A5:I6"/>
    <mergeCell ref="G8:G9"/>
    <mergeCell ref="A48:I48"/>
    <mergeCell ref="A10:I10"/>
    <mergeCell ref="B64:D64"/>
    <mergeCell ref="B65:D65"/>
    <mergeCell ref="B66:D66"/>
    <mergeCell ref="B67:D67"/>
    <mergeCell ref="B68:D68"/>
    <mergeCell ref="B15:D15"/>
    <mergeCell ref="B16:D16"/>
    <mergeCell ref="B14:D14"/>
    <mergeCell ref="B11:D11"/>
    <mergeCell ref="B12:D12"/>
    <mergeCell ref="B13:D13"/>
  </mergeCells>
  <hyperlinks>
    <hyperlink ref="A3" location="'Общий прайс лист'!R1C1" display="Общий прайс-лист"/>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A3" sqref="A3:C3"/>
    </sheetView>
  </sheetViews>
  <sheetFormatPr defaultRowHeight="12.75" x14ac:dyDescent="0.2"/>
  <cols>
    <col min="2" max="2" width="11.140625" customWidth="1"/>
    <col min="3" max="3" width="15.42578125" customWidth="1"/>
    <col min="4" max="4" width="12.28515625" customWidth="1"/>
    <col min="11" max="11" width="11.28515625" customWidth="1"/>
  </cols>
  <sheetData>
    <row r="1" spans="1:11" ht="20.25" x14ac:dyDescent="0.3">
      <c r="A1" s="194" t="s">
        <v>861</v>
      </c>
      <c r="B1" s="194"/>
      <c r="C1" s="194"/>
      <c r="D1" s="194"/>
      <c r="E1" s="194"/>
      <c r="F1" s="194"/>
      <c r="G1" s="194"/>
      <c r="H1" s="194"/>
      <c r="I1" s="194"/>
      <c r="J1" s="194"/>
      <c r="K1" s="194"/>
    </row>
    <row r="2" spans="1:11" ht="20.25" x14ac:dyDescent="0.3">
      <c r="A2" s="116"/>
      <c r="B2" s="116"/>
      <c r="C2" s="116"/>
      <c r="D2" s="116"/>
      <c r="E2" s="116"/>
      <c r="F2" s="116"/>
      <c r="G2" s="116"/>
      <c r="H2" s="116"/>
      <c r="I2" s="116"/>
      <c r="J2" s="116"/>
      <c r="K2" s="116"/>
    </row>
    <row r="3" spans="1:11" ht="18" x14ac:dyDescent="0.2">
      <c r="A3" s="255" t="s">
        <v>250</v>
      </c>
      <c r="B3" s="255"/>
      <c r="C3" s="255"/>
      <c r="D3" s="33"/>
      <c r="E3" s="33"/>
      <c r="F3" s="33"/>
    </row>
    <row r="4" spans="1:11" x14ac:dyDescent="0.2">
      <c r="A4" s="35"/>
      <c r="B4" s="36"/>
      <c r="C4" s="33"/>
      <c r="D4" s="33"/>
      <c r="E4" s="33"/>
      <c r="F4" s="33"/>
    </row>
    <row r="5" spans="1:11" x14ac:dyDescent="0.2">
      <c r="A5" s="254" t="s">
        <v>656</v>
      </c>
      <c r="B5" s="254"/>
      <c r="C5" s="254"/>
      <c r="D5" s="254"/>
      <c r="E5" s="254"/>
      <c r="F5" s="254"/>
      <c r="G5" s="254"/>
      <c r="H5" s="254"/>
      <c r="I5" s="254"/>
      <c r="J5" s="254"/>
      <c r="K5" s="254"/>
    </row>
    <row r="6" spans="1:11" x14ac:dyDescent="0.2">
      <c r="A6" s="254"/>
      <c r="B6" s="254"/>
      <c r="C6" s="254"/>
      <c r="D6" s="254"/>
      <c r="E6" s="254"/>
      <c r="F6" s="254"/>
      <c r="G6" s="254"/>
      <c r="H6" s="254"/>
      <c r="I6" s="254"/>
      <c r="J6" s="254"/>
      <c r="K6" s="254"/>
    </row>
    <row r="7" spans="1:11" x14ac:dyDescent="0.2">
      <c r="A7" s="87"/>
      <c r="B7" s="115"/>
      <c r="C7" s="115"/>
      <c r="D7" s="115"/>
      <c r="E7" s="115"/>
      <c r="F7" s="115"/>
      <c r="G7" s="115"/>
      <c r="H7" s="115"/>
      <c r="I7" s="115"/>
      <c r="J7" s="115"/>
      <c r="K7" s="115"/>
    </row>
    <row r="8" spans="1:11" x14ac:dyDescent="0.2">
      <c r="A8" s="197" t="s">
        <v>84</v>
      </c>
      <c r="B8" s="198" t="s">
        <v>0</v>
      </c>
      <c r="C8" s="198"/>
      <c r="D8" s="198"/>
      <c r="E8" s="197" t="s">
        <v>85</v>
      </c>
      <c r="F8" s="198" t="s">
        <v>1</v>
      </c>
      <c r="G8" s="198"/>
      <c r="H8" s="198" t="s">
        <v>2</v>
      </c>
      <c r="I8" s="198"/>
      <c r="J8" s="197" t="s">
        <v>86</v>
      </c>
      <c r="K8" s="197" t="s">
        <v>177</v>
      </c>
    </row>
    <row r="9" spans="1:11" x14ac:dyDescent="0.2">
      <c r="A9" s="198"/>
      <c r="B9" s="198"/>
      <c r="C9" s="198"/>
      <c r="D9" s="198"/>
      <c r="E9" s="198"/>
      <c r="F9" s="198"/>
      <c r="G9" s="198"/>
      <c r="H9" s="198"/>
      <c r="I9" s="198"/>
      <c r="J9" s="198"/>
      <c r="K9" s="198"/>
    </row>
    <row r="10" spans="1:11" ht="14.25" customHeight="1" x14ac:dyDescent="0.2">
      <c r="A10" s="189"/>
      <c r="B10" s="190"/>
      <c r="C10" s="190"/>
      <c r="D10" s="190"/>
      <c r="E10" s="190"/>
      <c r="F10" s="190"/>
      <c r="G10" s="190"/>
      <c r="H10" s="190"/>
      <c r="I10" s="190"/>
      <c r="J10" s="190"/>
      <c r="K10" s="191"/>
    </row>
    <row r="11" spans="1:11" x14ac:dyDescent="0.2">
      <c r="A11" s="74">
        <v>1</v>
      </c>
      <c r="B11" s="258" t="s">
        <v>637</v>
      </c>
      <c r="C11" s="258"/>
      <c r="D11" s="258"/>
      <c r="E11" s="74">
        <v>1</v>
      </c>
      <c r="F11" s="259">
        <v>13829</v>
      </c>
      <c r="G11" s="260"/>
      <c r="H11" s="260">
        <f t="shared" ref="H11:H29" si="0">SUM(E11*F11)</f>
        <v>13829</v>
      </c>
      <c r="I11" s="260"/>
      <c r="J11" s="19">
        <f>'Общий прайс лист'!$C$44</f>
        <v>0</v>
      </c>
      <c r="K11" s="104">
        <f t="shared" ref="K11:K29" si="1">H11-J11/100*H11</f>
        <v>13829</v>
      </c>
    </row>
    <row r="12" spans="1:11" x14ac:dyDescent="0.2">
      <c r="A12" s="73">
        <v>2</v>
      </c>
      <c r="B12" s="249" t="s">
        <v>638</v>
      </c>
      <c r="C12" s="249"/>
      <c r="D12" s="249"/>
      <c r="E12" s="73">
        <v>1</v>
      </c>
      <c r="F12" s="256">
        <v>14193</v>
      </c>
      <c r="G12" s="257"/>
      <c r="H12" s="257">
        <f t="shared" si="0"/>
        <v>14193</v>
      </c>
      <c r="I12" s="257"/>
      <c r="J12" s="19">
        <f>'Общий прайс лист'!$C$44</f>
        <v>0</v>
      </c>
      <c r="K12" s="104">
        <f t="shared" si="1"/>
        <v>14193</v>
      </c>
    </row>
    <row r="13" spans="1:11" x14ac:dyDescent="0.2">
      <c r="A13" s="73">
        <v>3</v>
      </c>
      <c r="B13" s="249" t="s">
        <v>639</v>
      </c>
      <c r="C13" s="249"/>
      <c r="D13" s="249"/>
      <c r="E13" s="73">
        <v>1</v>
      </c>
      <c r="F13" s="256">
        <v>14584</v>
      </c>
      <c r="G13" s="257"/>
      <c r="H13" s="257">
        <f t="shared" si="0"/>
        <v>14584</v>
      </c>
      <c r="I13" s="257"/>
      <c r="J13" s="19">
        <f>'Общий прайс лист'!$C$44</f>
        <v>0</v>
      </c>
      <c r="K13" s="104">
        <f t="shared" si="1"/>
        <v>14584</v>
      </c>
    </row>
    <row r="14" spans="1:11" x14ac:dyDescent="0.2">
      <c r="A14" s="73">
        <v>4</v>
      </c>
      <c r="B14" s="249" t="s">
        <v>640</v>
      </c>
      <c r="C14" s="249"/>
      <c r="D14" s="249"/>
      <c r="E14" s="73">
        <v>1</v>
      </c>
      <c r="F14" s="256">
        <v>14999</v>
      </c>
      <c r="G14" s="257"/>
      <c r="H14" s="257">
        <f t="shared" si="0"/>
        <v>14999</v>
      </c>
      <c r="I14" s="257"/>
      <c r="J14" s="19">
        <f>'Общий прайс лист'!$C$44</f>
        <v>0</v>
      </c>
      <c r="K14" s="104">
        <f t="shared" si="1"/>
        <v>14999</v>
      </c>
    </row>
    <row r="15" spans="1:11" x14ac:dyDescent="0.2">
      <c r="A15" s="73">
        <v>5</v>
      </c>
      <c r="B15" s="249" t="s">
        <v>641</v>
      </c>
      <c r="C15" s="249"/>
      <c r="D15" s="249"/>
      <c r="E15" s="73">
        <v>1</v>
      </c>
      <c r="F15" s="256">
        <v>15427</v>
      </c>
      <c r="G15" s="257"/>
      <c r="H15" s="257">
        <f t="shared" si="0"/>
        <v>15427</v>
      </c>
      <c r="I15" s="257"/>
      <c r="J15" s="19">
        <f>'Общий прайс лист'!$C$44</f>
        <v>0</v>
      </c>
      <c r="K15" s="104">
        <f t="shared" si="1"/>
        <v>15427</v>
      </c>
    </row>
    <row r="16" spans="1:11" x14ac:dyDescent="0.2">
      <c r="A16" s="73">
        <v>6</v>
      </c>
      <c r="B16" s="249" t="s">
        <v>642</v>
      </c>
      <c r="C16" s="249"/>
      <c r="D16" s="249"/>
      <c r="E16" s="73">
        <v>1</v>
      </c>
      <c r="F16" s="256">
        <v>16232</v>
      </c>
      <c r="G16" s="257"/>
      <c r="H16" s="257">
        <f t="shared" si="0"/>
        <v>16232</v>
      </c>
      <c r="I16" s="257"/>
      <c r="J16" s="19">
        <f>'Общий прайс лист'!$C$44</f>
        <v>0</v>
      </c>
      <c r="K16" s="104">
        <f t="shared" si="1"/>
        <v>16232</v>
      </c>
    </row>
    <row r="17" spans="1:11" x14ac:dyDescent="0.2">
      <c r="A17" s="73">
        <v>7</v>
      </c>
      <c r="B17" s="249" t="s">
        <v>643</v>
      </c>
      <c r="C17" s="249"/>
      <c r="D17" s="249"/>
      <c r="E17" s="73">
        <v>1</v>
      </c>
      <c r="F17" s="256">
        <v>16911</v>
      </c>
      <c r="G17" s="257"/>
      <c r="H17" s="257">
        <f t="shared" si="0"/>
        <v>16911</v>
      </c>
      <c r="I17" s="257"/>
      <c r="J17" s="19">
        <f>'Общий прайс лист'!$C$44</f>
        <v>0</v>
      </c>
      <c r="K17" s="104">
        <f t="shared" si="1"/>
        <v>16911</v>
      </c>
    </row>
    <row r="18" spans="1:11" x14ac:dyDescent="0.2">
      <c r="A18" s="73">
        <v>8</v>
      </c>
      <c r="B18" s="249" t="s">
        <v>644</v>
      </c>
      <c r="C18" s="249"/>
      <c r="D18" s="249"/>
      <c r="E18" s="73">
        <v>1</v>
      </c>
      <c r="F18" s="256">
        <v>17125</v>
      </c>
      <c r="G18" s="257"/>
      <c r="H18" s="257">
        <f t="shared" si="0"/>
        <v>17125</v>
      </c>
      <c r="I18" s="257"/>
      <c r="J18" s="19">
        <f>'Общий прайс лист'!$C$44</f>
        <v>0</v>
      </c>
      <c r="K18" s="104">
        <f t="shared" si="1"/>
        <v>17125</v>
      </c>
    </row>
    <row r="19" spans="1:11" x14ac:dyDescent="0.2">
      <c r="A19" s="73">
        <v>9</v>
      </c>
      <c r="B19" s="249" t="s">
        <v>645</v>
      </c>
      <c r="C19" s="249"/>
      <c r="D19" s="249"/>
      <c r="E19" s="73">
        <v>1</v>
      </c>
      <c r="F19" s="256">
        <v>17956</v>
      </c>
      <c r="G19" s="257"/>
      <c r="H19" s="257">
        <f t="shared" si="0"/>
        <v>17956</v>
      </c>
      <c r="I19" s="257"/>
      <c r="J19" s="19">
        <f>'Общий прайс лист'!$C$44</f>
        <v>0</v>
      </c>
      <c r="K19" s="104">
        <f t="shared" si="1"/>
        <v>17956</v>
      </c>
    </row>
    <row r="20" spans="1:11" x14ac:dyDescent="0.2">
      <c r="A20" s="73">
        <v>10</v>
      </c>
      <c r="B20" s="249" t="s">
        <v>646</v>
      </c>
      <c r="C20" s="249"/>
      <c r="D20" s="249"/>
      <c r="E20" s="73">
        <v>1</v>
      </c>
      <c r="F20" s="256">
        <v>18509</v>
      </c>
      <c r="G20" s="257"/>
      <c r="H20" s="257">
        <f t="shared" si="0"/>
        <v>18509</v>
      </c>
      <c r="I20" s="257"/>
      <c r="J20" s="19">
        <f>'Общий прайс лист'!$C$44</f>
        <v>0</v>
      </c>
      <c r="K20" s="104">
        <f t="shared" si="1"/>
        <v>18509</v>
      </c>
    </row>
    <row r="21" spans="1:11" x14ac:dyDescent="0.2">
      <c r="A21" s="73">
        <v>11</v>
      </c>
      <c r="B21" s="249" t="s">
        <v>647</v>
      </c>
      <c r="C21" s="249"/>
      <c r="D21" s="249"/>
      <c r="E21" s="73">
        <v>1</v>
      </c>
      <c r="F21" s="256">
        <v>24625</v>
      </c>
      <c r="G21" s="257"/>
      <c r="H21" s="257">
        <f t="shared" si="0"/>
        <v>24625</v>
      </c>
      <c r="I21" s="257"/>
      <c r="J21" s="19">
        <f>'Общий прайс лист'!$C$44</f>
        <v>0</v>
      </c>
      <c r="K21" s="104">
        <f t="shared" si="1"/>
        <v>24625</v>
      </c>
    </row>
    <row r="22" spans="1:11" x14ac:dyDescent="0.2">
      <c r="A22" s="73">
        <v>12</v>
      </c>
      <c r="B22" s="249" t="s">
        <v>648</v>
      </c>
      <c r="C22" s="249"/>
      <c r="D22" s="249"/>
      <c r="E22" s="73">
        <v>1</v>
      </c>
      <c r="F22" s="256">
        <v>25656</v>
      </c>
      <c r="G22" s="257"/>
      <c r="H22" s="257">
        <f t="shared" si="0"/>
        <v>25656</v>
      </c>
      <c r="I22" s="257"/>
      <c r="J22" s="19">
        <f>'Общий прайс лист'!$C$44</f>
        <v>0</v>
      </c>
      <c r="K22" s="104">
        <f t="shared" si="1"/>
        <v>25656</v>
      </c>
    </row>
    <row r="23" spans="1:11" x14ac:dyDescent="0.2">
      <c r="A23" s="73">
        <v>13</v>
      </c>
      <c r="B23" s="249" t="s">
        <v>649</v>
      </c>
      <c r="C23" s="249"/>
      <c r="D23" s="249"/>
      <c r="E23" s="73">
        <v>1</v>
      </c>
      <c r="F23" s="256">
        <v>26059</v>
      </c>
      <c r="G23" s="257"/>
      <c r="H23" s="257">
        <f t="shared" si="0"/>
        <v>26059</v>
      </c>
      <c r="I23" s="257"/>
      <c r="J23" s="19">
        <f>'Общий прайс лист'!$C$44</f>
        <v>0</v>
      </c>
      <c r="K23" s="104">
        <f t="shared" si="1"/>
        <v>26059</v>
      </c>
    </row>
    <row r="24" spans="1:11" x14ac:dyDescent="0.2">
      <c r="A24" s="73">
        <v>14</v>
      </c>
      <c r="B24" s="249" t="s">
        <v>650</v>
      </c>
      <c r="C24" s="249"/>
      <c r="D24" s="249"/>
      <c r="E24" s="73">
        <v>1</v>
      </c>
      <c r="F24" s="256">
        <v>27053</v>
      </c>
      <c r="G24" s="257"/>
      <c r="H24" s="257">
        <f t="shared" si="0"/>
        <v>27053</v>
      </c>
      <c r="I24" s="257"/>
      <c r="J24" s="19">
        <f>'Общий прайс лист'!$C$44</f>
        <v>0</v>
      </c>
      <c r="K24" s="104">
        <f t="shared" si="1"/>
        <v>27053</v>
      </c>
    </row>
    <row r="25" spans="1:11" x14ac:dyDescent="0.2">
      <c r="A25" s="73">
        <v>15</v>
      </c>
      <c r="B25" s="249" t="s">
        <v>651</v>
      </c>
      <c r="C25" s="249"/>
      <c r="D25" s="249"/>
      <c r="E25" s="73">
        <v>1</v>
      </c>
      <c r="F25" s="256">
        <v>27494</v>
      </c>
      <c r="G25" s="257"/>
      <c r="H25" s="257">
        <f t="shared" si="0"/>
        <v>27494</v>
      </c>
      <c r="I25" s="257"/>
      <c r="J25" s="19">
        <f>'Общий прайс лист'!$C$44</f>
        <v>0</v>
      </c>
      <c r="K25" s="104">
        <f t="shared" si="1"/>
        <v>27494</v>
      </c>
    </row>
    <row r="26" spans="1:11" x14ac:dyDescent="0.2">
      <c r="A26" s="73">
        <v>16</v>
      </c>
      <c r="B26" s="249" t="s">
        <v>652</v>
      </c>
      <c r="C26" s="249"/>
      <c r="D26" s="249"/>
      <c r="E26" s="73">
        <v>1</v>
      </c>
      <c r="F26" s="256">
        <v>35786</v>
      </c>
      <c r="G26" s="257"/>
      <c r="H26" s="257">
        <f t="shared" si="0"/>
        <v>35786</v>
      </c>
      <c r="I26" s="257"/>
      <c r="J26" s="19">
        <f>'Общий прайс лист'!$C$44</f>
        <v>0</v>
      </c>
      <c r="K26" s="104">
        <f t="shared" si="1"/>
        <v>35786</v>
      </c>
    </row>
    <row r="27" spans="1:11" x14ac:dyDescent="0.2">
      <c r="A27" s="73">
        <v>17</v>
      </c>
      <c r="B27" s="249" t="s">
        <v>653</v>
      </c>
      <c r="C27" s="249"/>
      <c r="D27" s="249"/>
      <c r="E27" s="73">
        <v>1</v>
      </c>
      <c r="F27" s="256">
        <v>36088</v>
      </c>
      <c r="G27" s="257"/>
      <c r="H27" s="257">
        <f t="shared" si="0"/>
        <v>36088</v>
      </c>
      <c r="I27" s="257"/>
      <c r="J27" s="19">
        <f>'Общий прайс лист'!$C$44</f>
        <v>0</v>
      </c>
      <c r="K27" s="104">
        <f t="shared" si="1"/>
        <v>36088</v>
      </c>
    </row>
    <row r="28" spans="1:11" x14ac:dyDescent="0.2">
      <c r="A28" s="73">
        <v>18</v>
      </c>
      <c r="B28" s="249" t="s">
        <v>654</v>
      </c>
      <c r="C28" s="249"/>
      <c r="D28" s="249"/>
      <c r="E28" s="73">
        <v>1</v>
      </c>
      <c r="F28" s="256">
        <v>36868</v>
      </c>
      <c r="G28" s="257"/>
      <c r="H28" s="257">
        <f t="shared" si="0"/>
        <v>36868</v>
      </c>
      <c r="I28" s="257"/>
      <c r="J28" s="19">
        <f>'Общий прайс лист'!$C$44</f>
        <v>0</v>
      </c>
      <c r="K28" s="104">
        <f t="shared" si="1"/>
        <v>36868</v>
      </c>
    </row>
    <row r="29" spans="1:11" x14ac:dyDescent="0.2">
      <c r="A29" s="73">
        <v>19</v>
      </c>
      <c r="B29" s="249" t="s">
        <v>655</v>
      </c>
      <c r="C29" s="249"/>
      <c r="D29" s="249"/>
      <c r="E29" s="73">
        <v>1</v>
      </c>
      <c r="F29" s="256">
        <v>49249</v>
      </c>
      <c r="G29" s="257"/>
      <c r="H29" s="257">
        <f t="shared" si="0"/>
        <v>49249</v>
      </c>
      <c r="I29" s="257"/>
      <c r="J29" s="19">
        <f>'Общий прайс лист'!$C$44</f>
        <v>0</v>
      </c>
      <c r="K29" s="104">
        <f t="shared" si="1"/>
        <v>49249</v>
      </c>
    </row>
    <row r="31" spans="1:11" ht="15" x14ac:dyDescent="0.25">
      <c r="A31" s="103" t="s">
        <v>247</v>
      </c>
      <c r="B31" s="88"/>
      <c r="C31" s="88" t="s">
        <v>248</v>
      </c>
    </row>
    <row r="33" spans="1:4" ht="15" x14ac:dyDescent="0.2">
      <c r="A33" s="15" t="s">
        <v>588</v>
      </c>
      <c r="D33" s="8"/>
    </row>
    <row r="34" spans="1:4" ht="15" x14ac:dyDescent="0.2">
      <c r="A34" s="15"/>
    </row>
    <row r="35" spans="1:4" ht="15" x14ac:dyDescent="0.2">
      <c r="A35" s="15" t="s">
        <v>249</v>
      </c>
    </row>
    <row r="36" spans="1:4" ht="15" x14ac:dyDescent="0.25">
      <c r="A36" s="16"/>
    </row>
    <row r="37" spans="1:4" ht="15" x14ac:dyDescent="0.25">
      <c r="A37" s="16" t="s">
        <v>179</v>
      </c>
    </row>
  </sheetData>
  <mergeCells count="68">
    <mergeCell ref="B29:D29"/>
    <mergeCell ref="F29:G29"/>
    <mergeCell ref="H29:I29"/>
    <mergeCell ref="B27:D27"/>
    <mergeCell ref="F27:G27"/>
    <mergeCell ref="H27:I27"/>
    <mergeCell ref="B28:D28"/>
    <mergeCell ref="F28:G28"/>
    <mergeCell ref="H28:I28"/>
    <mergeCell ref="B25:D25"/>
    <mergeCell ref="F25:G25"/>
    <mergeCell ref="H25:I25"/>
    <mergeCell ref="B26:D26"/>
    <mergeCell ref="F26:G26"/>
    <mergeCell ref="H26:I26"/>
    <mergeCell ref="B23:D23"/>
    <mergeCell ref="F23:G23"/>
    <mergeCell ref="H23:I23"/>
    <mergeCell ref="B24:D24"/>
    <mergeCell ref="F24:G24"/>
    <mergeCell ref="H24:I24"/>
    <mergeCell ref="B21:D21"/>
    <mergeCell ref="F21:G21"/>
    <mergeCell ref="H21:I21"/>
    <mergeCell ref="B22:D22"/>
    <mergeCell ref="F22:G22"/>
    <mergeCell ref="H22:I22"/>
    <mergeCell ref="B19:D19"/>
    <mergeCell ref="F19:G19"/>
    <mergeCell ref="H19:I19"/>
    <mergeCell ref="B20:D20"/>
    <mergeCell ref="F20:G20"/>
    <mergeCell ref="H20:I20"/>
    <mergeCell ref="B17:D17"/>
    <mergeCell ref="F17:G17"/>
    <mergeCell ref="H17:I17"/>
    <mergeCell ref="B18:D18"/>
    <mergeCell ref="F18:G18"/>
    <mergeCell ref="H18:I18"/>
    <mergeCell ref="B15:D15"/>
    <mergeCell ref="F15:G15"/>
    <mergeCell ref="H15:I15"/>
    <mergeCell ref="B16:D16"/>
    <mergeCell ref="F16:G16"/>
    <mergeCell ref="H16:I16"/>
    <mergeCell ref="A10:K10"/>
    <mergeCell ref="B13:D13"/>
    <mergeCell ref="F13:G13"/>
    <mergeCell ref="H13:I13"/>
    <mergeCell ref="B14:D14"/>
    <mergeCell ref="F14:G14"/>
    <mergeCell ref="H14:I14"/>
    <mergeCell ref="B11:D11"/>
    <mergeCell ref="F11:G11"/>
    <mergeCell ref="H11:I11"/>
    <mergeCell ref="B12:D12"/>
    <mergeCell ref="F12:G12"/>
    <mergeCell ref="H12:I12"/>
    <mergeCell ref="A1:K1"/>
    <mergeCell ref="A8:A9"/>
    <mergeCell ref="B8:D9"/>
    <mergeCell ref="E8:E9"/>
    <mergeCell ref="F8:G9"/>
    <mergeCell ref="H8:I9"/>
    <mergeCell ref="J8:J9"/>
    <mergeCell ref="K8:K9"/>
    <mergeCell ref="A3:C3"/>
    <mergeCell ref="A5:K6"/>
  </mergeCells>
  <hyperlinks>
    <hyperlink ref="A3" location="'Общий прайс лист'!R1C1" display="Общий прайс-лист"/>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selection activeCell="A3" sqref="A3:C3"/>
    </sheetView>
  </sheetViews>
  <sheetFormatPr defaultRowHeight="12.75" x14ac:dyDescent="0.2"/>
  <cols>
    <col min="2" max="2" width="11" customWidth="1"/>
    <col min="3" max="3" width="14.140625" customWidth="1"/>
    <col min="4" max="4" width="16" customWidth="1"/>
    <col min="7" max="7" width="7.28515625" customWidth="1"/>
    <col min="8" max="8" width="13" customWidth="1"/>
    <col min="10" max="10" width="10.140625" customWidth="1"/>
  </cols>
  <sheetData>
    <row r="1" spans="1:10" ht="20.25" x14ac:dyDescent="0.3">
      <c r="A1" s="194" t="s">
        <v>862</v>
      </c>
      <c r="B1" s="194"/>
      <c r="C1" s="194"/>
      <c r="D1" s="194"/>
      <c r="E1" s="194"/>
      <c r="F1" s="194"/>
      <c r="G1" s="194"/>
      <c r="H1" s="194"/>
      <c r="I1" s="194"/>
      <c r="J1" s="194"/>
    </row>
    <row r="2" spans="1:10" x14ac:dyDescent="0.2">
      <c r="A2" s="35"/>
      <c r="B2" s="36"/>
      <c r="C2" s="33"/>
      <c r="D2" s="33"/>
      <c r="E2" s="33"/>
      <c r="F2" s="33"/>
    </row>
    <row r="3" spans="1:10" ht="18" x14ac:dyDescent="0.2">
      <c r="A3" s="255" t="s">
        <v>250</v>
      </c>
      <c r="B3" s="255"/>
      <c r="C3" s="255"/>
      <c r="D3" s="33"/>
      <c r="E3" s="33"/>
      <c r="F3" s="33"/>
    </row>
    <row r="4" spans="1:10" x14ac:dyDescent="0.2">
      <c r="A4" s="35"/>
      <c r="B4" s="36"/>
      <c r="C4" s="33"/>
      <c r="D4" s="33"/>
      <c r="E4" s="33"/>
      <c r="F4" s="33"/>
    </row>
    <row r="5" spans="1:10" x14ac:dyDescent="0.2">
      <c r="A5" s="265" t="s">
        <v>657</v>
      </c>
      <c r="B5" s="265"/>
      <c r="C5" s="265"/>
      <c r="D5" s="265"/>
      <c r="E5" s="265"/>
      <c r="F5" s="265"/>
      <c r="G5" s="265"/>
      <c r="H5" s="265"/>
      <c r="I5" s="265"/>
      <c r="J5" s="265"/>
    </row>
    <row r="6" spans="1:10" x14ac:dyDescent="0.2">
      <c r="A6" s="265"/>
      <c r="B6" s="265"/>
      <c r="C6" s="265"/>
      <c r="D6" s="265"/>
      <c r="E6" s="265"/>
      <c r="F6" s="265"/>
      <c r="G6" s="265"/>
      <c r="H6" s="265"/>
      <c r="I6" s="265"/>
      <c r="J6" s="265"/>
    </row>
    <row r="7" spans="1:10" x14ac:dyDescent="0.2">
      <c r="A7" s="87"/>
      <c r="B7" s="36"/>
      <c r="C7" s="33"/>
      <c r="D7" s="33"/>
      <c r="E7" s="33"/>
      <c r="F7" s="33"/>
    </row>
    <row r="8" spans="1:10" ht="12.75" customHeight="1" x14ac:dyDescent="0.2">
      <c r="A8" s="197" t="s">
        <v>84</v>
      </c>
      <c r="B8" s="198" t="s">
        <v>0</v>
      </c>
      <c r="C8" s="198"/>
      <c r="D8" s="198"/>
      <c r="E8" s="197" t="s">
        <v>85</v>
      </c>
      <c r="F8" s="198" t="s">
        <v>1</v>
      </c>
      <c r="G8" s="198"/>
      <c r="H8" s="198" t="s">
        <v>595</v>
      </c>
      <c r="I8" s="197" t="s">
        <v>86</v>
      </c>
      <c r="J8" s="197" t="s">
        <v>177</v>
      </c>
    </row>
    <row r="9" spans="1:10" x14ac:dyDescent="0.2">
      <c r="A9" s="198"/>
      <c r="B9" s="198"/>
      <c r="C9" s="198"/>
      <c r="D9" s="198"/>
      <c r="E9" s="198"/>
      <c r="F9" s="198"/>
      <c r="G9" s="198"/>
      <c r="H9" s="198"/>
      <c r="I9" s="198"/>
      <c r="J9" s="198"/>
    </row>
    <row r="10" spans="1:10" ht="15.75" customHeight="1" x14ac:dyDescent="0.2">
      <c r="A10" s="206" t="s">
        <v>245</v>
      </c>
      <c r="B10" s="207"/>
      <c r="C10" s="207"/>
      <c r="D10" s="207"/>
      <c r="E10" s="207"/>
      <c r="F10" s="207"/>
      <c r="G10" s="207"/>
      <c r="H10" s="207"/>
      <c r="I10" s="207"/>
      <c r="J10" s="208"/>
    </row>
    <row r="11" spans="1:10" x14ac:dyDescent="0.2">
      <c r="A11" s="124">
        <v>1</v>
      </c>
      <c r="B11" s="129" t="s">
        <v>658</v>
      </c>
      <c r="C11" s="130"/>
      <c r="D11" s="131"/>
      <c r="E11" s="124">
        <v>1</v>
      </c>
      <c r="F11" s="261">
        <v>8631</v>
      </c>
      <c r="G11" s="262"/>
      <c r="H11" s="124">
        <f>E11*F11</f>
        <v>8631</v>
      </c>
      <c r="I11" s="132">
        <f>'Общий прайс лист'!$C$45</f>
        <v>0</v>
      </c>
      <c r="J11" s="133">
        <f>H11*(100-I11)/100</f>
        <v>8631</v>
      </c>
    </row>
    <row r="12" spans="1:10" x14ac:dyDescent="0.2">
      <c r="A12" s="124">
        <v>2</v>
      </c>
      <c r="B12" s="129" t="s">
        <v>659</v>
      </c>
      <c r="C12" s="130"/>
      <c r="D12" s="131"/>
      <c r="E12" s="124">
        <v>1</v>
      </c>
      <c r="F12" s="261">
        <v>8771</v>
      </c>
      <c r="G12" s="262"/>
      <c r="H12" s="124">
        <f t="shared" ref="H12:H47" si="0">E12*F12</f>
        <v>8771</v>
      </c>
      <c r="I12" s="132">
        <f>'Общий прайс лист'!$C$45</f>
        <v>0</v>
      </c>
      <c r="J12" s="133">
        <f t="shared" ref="J12:J47" si="1">H12*(100-I12)/100</f>
        <v>8771</v>
      </c>
    </row>
    <row r="13" spans="1:10" x14ac:dyDescent="0.2">
      <c r="A13" s="124">
        <v>3</v>
      </c>
      <c r="B13" s="129" t="s">
        <v>660</v>
      </c>
      <c r="C13" s="130"/>
      <c r="D13" s="131"/>
      <c r="E13" s="124">
        <v>1</v>
      </c>
      <c r="F13" s="261">
        <v>9051</v>
      </c>
      <c r="G13" s="262"/>
      <c r="H13" s="124">
        <f t="shared" si="0"/>
        <v>9051</v>
      </c>
      <c r="I13" s="132">
        <f>'Общий прайс лист'!$C$45</f>
        <v>0</v>
      </c>
      <c r="J13" s="133">
        <f t="shared" si="1"/>
        <v>9051</v>
      </c>
    </row>
    <row r="14" spans="1:10" x14ac:dyDescent="0.2">
      <c r="A14" s="124">
        <v>4</v>
      </c>
      <c r="B14" s="129" t="s">
        <v>661</v>
      </c>
      <c r="C14" s="130"/>
      <c r="D14" s="131"/>
      <c r="E14" s="124">
        <v>1</v>
      </c>
      <c r="F14" s="261">
        <v>9190</v>
      </c>
      <c r="G14" s="262"/>
      <c r="H14" s="124">
        <f t="shared" si="0"/>
        <v>9190</v>
      </c>
      <c r="I14" s="132">
        <f>'Общий прайс лист'!$C$45</f>
        <v>0</v>
      </c>
      <c r="J14" s="133">
        <f t="shared" si="1"/>
        <v>9190</v>
      </c>
    </row>
    <row r="15" spans="1:10" x14ac:dyDescent="0.2">
      <c r="A15" s="124">
        <v>5</v>
      </c>
      <c r="B15" s="129" t="s">
        <v>662</v>
      </c>
      <c r="C15" s="130"/>
      <c r="D15" s="131"/>
      <c r="E15" s="124">
        <v>1</v>
      </c>
      <c r="F15" s="261">
        <v>9330</v>
      </c>
      <c r="G15" s="262"/>
      <c r="H15" s="124">
        <f t="shared" si="0"/>
        <v>9330</v>
      </c>
      <c r="I15" s="132">
        <f>'Общий прайс лист'!$C$45</f>
        <v>0</v>
      </c>
      <c r="J15" s="133">
        <f t="shared" si="1"/>
        <v>9330</v>
      </c>
    </row>
    <row r="16" spans="1:10" x14ac:dyDescent="0.2">
      <c r="A16" s="124">
        <v>6</v>
      </c>
      <c r="B16" s="129" t="s">
        <v>663</v>
      </c>
      <c r="C16" s="130"/>
      <c r="D16" s="131"/>
      <c r="E16" s="124">
        <v>1</v>
      </c>
      <c r="F16" s="261">
        <v>9890</v>
      </c>
      <c r="G16" s="262"/>
      <c r="H16" s="124">
        <f t="shared" si="0"/>
        <v>9890</v>
      </c>
      <c r="I16" s="132">
        <f>'Общий прайс лист'!$C$45</f>
        <v>0</v>
      </c>
      <c r="J16" s="133">
        <f t="shared" si="1"/>
        <v>9890</v>
      </c>
    </row>
    <row r="17" spans="1:10" x14ac:dyDescent="0.2">
      <c r="A17" s="124">
        <v>7</v>
      </c>
      <c r="B17" s="129" t="s">
        <v>664</v>
      </c>
      <c r="C17" s="130"/>
      <c r="D17" s="131"/>
      <c r="E17" s="124">
        <v>1</v>
      </c>
      <c r="F17" s="261">
        <v>10030</v>
      </c>
      <c r="G17" s="262"/>
      <c r="H17" s="124">
        <f t="shared" si="0"/>
        <v>10030</v>
      </c>
      <c r="I17" s="132">
        <f>'Общий прайс лист'!$C$45</f>
        <v>0</v>
      </c>
      <c r="J17" s="133">
        <f t="shared" si="1"/>
        <v>10030</v>
      </c>
    </row>
    <row r="18" spans="1:10" x14ac:dyDescent="0.2">
      <c r="A18" s="124">
        <v>8</v>
      </c>
      <c r="B18" s="129" t="s">
        <v>665</v>
      </c>
      <c r="C18" s="130"/>
      <c r="D18" s="131"/>
      <c r="E18" s="124">
        <v>1</v>
      </c>
      <c r="F18" s="261">
        <v>10170</v>
      </c>
      <c r="G18" s="262"/>
      <c r="H18" s="124">
        <f t="shared" si="0"/>
        <v>10170</v>
      </c>
      <c r="I18" s="132">
        <f>'Общий прайс лист'!$C$45</f>
        <v>0</v>
      </c>
      <c r="J18" s="133">
        <f t="shared" si="1"/>
        <v>10170</v>
      </c>
    </row>
    <row r="19" spans="1:10" x14ac:dyDescent="0.2">
      <c r="A19" s="124">
        <v>9</v>
      </c>
      <c r="B19" s="129" t="s">
        <v>666</v>
      </c>
      <c r="C19" s="130"/>
      <c r="D19" s="131"/>
      <c r="E19" s="124">
        <v>1</v>
      </c>
      <c r="F19" s="261">
        <v>10449</v>
      </c>
      <c r="G19" s="262"/>
      <c r="H19" s="124">
        <f t="shared" si="0"/>
        <v>10449</v>
      </c>
      <c r="I19" s="132">
        <f>'Общий прайс лист'!$C$45</f>
        <v>0</v>
      </c>
      <c r="J19" s="133">
        <f t="shared" si="1"/>
        <v>10449</v>
      </c>
    </row>
    <row r="20" spans="1:10" x14ac:dyDescent="0.2">
      <c r="A20" s="124">
        <v>10</v>
      </c>
      <c r="B20" s="129" t="s">
        <v>667</v>
      </c>
      <c r="C20" s="130"/>
      <c r="D20" s="131"/>
      <c r="E20" s="124">
        <v>1</v>
      </c>
      <c r="F20" s="261">
        <v>10589</v>
      </c>
      <c r="G20" s="262"/>
      <c r="H20" s="124">
        <f t="shared" si="0"/>
        <v>10589</v>
      </c>
      <c r="I20" s="132">
        <f>'Общий прайс лист'!$C$45</f>
        <v>0</v>
      </c>
      <c r="J20" s="133">
        <f t="shared" si="1"/>
        <v>10589</v>
      </c>
    </row>
    <row r="21" spans="1:10" x14ac:dyDescent="0.2">
      <c r="A21" s="124">
        <v>11</v>
      </c>
      <c r="B21" s="129" t="s">
        <v>668</v>
      </c>
      <c r="C21" s="130"/>
      <c r="D21" s="131"/>
      <c r="E21" s="124">
        <v>1</v>
      </c>
      <c r="F21" s="261">
        <v>10729</v>
      </c>
      <c r="G21" s="262"/>
      <c r="H21" s="124">
        <f t="shared" si="0"/>
        <v>10729</v>
      </c>
      <c r="I21" s="132">
        <f>'Общий прайс лист'!$C$45</f>
        <v>0</v>
      </c>
      <c r="J21" s="133">
        <f t="shared" si="1"/>
        <v>10729</v>
      </c>
    </row>
    <row r="22" spans="1:10" x14ac:dyDescent="0.2">
      <c r="A22" s="124">
        <v>12</v>
      </c>
      <c r="B22" s="129" t="s">
        <v>669</v>
      </c>
      <c r="C22" s="130"/>
      <c r="D22" s="131"/>
      <c r="E22" s="124">
        <v>1</v>
      </c>
      <c r="F22" s="261">
        <v>11009</v>
      </c>
      <c r="G22" s="262"/>
      <c r="H22" s="124">
        <f t="shared" si="0"/>
        <v>11009</v>
      </c>
      <c r="I22" s="132">
        <f>'Общий прайс лист'!$C$45</f>
        <v>0</v>
      </c>
      <c r="J22" s="133">
        <f t="shared" si="1"/>
        <v>11009</v>
      </c>
    </row>
    <row r="23" spans="1:10" x14ac:dyDescent="0.2">
      <c r="A23" s="124">
        <v>13</v>
      </c>
      <c r="B23" s="129" t="s">
        <v>670</v>
      </c>
      <c r="C23" s="130"/>
      <c r="D23" s="131"/>
      <c r="E23" s="124">
        <v>1</v>
      </c>
      <c r="F23" s="261">
        <v>11149</v>
      </c>
      <c r="G23" s="262"/>
      <c r="H23" s="124">
        <f t="shared" si="0"/>
        <v>11149</v>
      </c>
      <c r="I23" s="132">
        <f>'Общий прайс лист'!$C$45</f>
        <v>0</v>
      </c>
      <c r="J23" s="133">
        <f t="shared" si="1"/>
        <v>11149</v>
      </c>
    </row>
    <row r="24" spans="1:10" x14ac:dyDescent="0.2">
      <c r="A24" s="124">
        <v>14</v>
      </c>
      <c r="B24" s="129" t="s">
        <v>671</v>
      </c>
      <c r="C24" s="130"/>
      <c r="D24" s="131"/>
      <c r="E24" s="124">
        <v>1</v>
      </c>
      <c r="F24" s="261">
        <v>11289</v>
      </c>
      <c r="G24" s="262"/>
      <c r="H24" s="124">
        <f t="shared" si="0"/>
        <v>11289</v>
      </c>
      <c r="I24" s="132">
        <f>'Общий прайс лист'!$C$45</f>
        <v>0</v>
      </c>
      <c r="J24" s="133">
        <f t="shared" si="1"/>
        <v>11289</v>
      </c>
    </row>
    <row r="25" spans="1:10" x14ac:dyDescent="0.2">
      <c r="A25" s="124">
        <v>15</v>
      </c>
      <c r="B25" s="129" t="s">
        <v>672</v>
      </c>
      <c r="C25" s="130"/>
      <c r="D25" s="131"/>
      <c r="E25" s="124">
        <v>1</v>
      </c>
      <c r="F25" s="261">
        <v>11568</v>
      </c>
      <c r="G25" s="262"/>
      <c r="H25" s="124">
        <f t="shared" si="0"/>
        <v>11568</v>
      </c>
      <c r="I25" s="132">
        <f>'Общий прайс лист'!$C$45</f>
        <v>0</v>
      </c>
      <c r="J25" s="133">
        <f t="shared" si="1"/>
        <v>11568</v>
      </c>
    </row>
    <row r="26" spans="1:10" x14ac:dyDescent="0.2">
      <c r="A26" s="124">
        <v>16</v>
      </c>
      <c r="B26" s="129" t="s">
        <v>673</v>
      </c>
      <c r="C26" s="130"/>
      <c r="D26" s="131"/>
      <c r="E26" s="124">
        <v>1</v>
      </c>
      <c r="F26" s="261">
        <v>12548</v>
      </c>
      <c r="G26" s="262"/>
      <c r="H26" s="124">
        <f t="shared" si="0"/>
        <v>12548</v>
      </c>
      <c r="I26" s="132">
        <f>'Общий прайс лист'!$C$45</f>
        <v>0</v>
      </c>
      <c r="J26" s="133">
        <f t="shared" si="1"/>
        <v>12548</v>
      </c>
    </row>
    <row r="27" spans="1:10" x14ac:dyDescent="0.2">
      <c r="A27" s="124">
        <v>17</v>
      </c>
      <c r="B27" s="129" t="s">
        <v>674</v>
      </c>
      <c r="C27" s="130"/>
      <c r="D27" s="131"/>
      <c r="E27" s="124">
        <v>1</v>
      </c>
      <c r="F27" s="261">
        <v>12688</v>
      </c>
      <c r="G27" s="262"/>
      <c r="H27" s="124">
        <f t="shared" si="0"/>
        <v>12688</v>
      </c>
      <c r="I27" s="132">
        <f>'Общий прайс лист'!$C$45</f>
        <v>0</v>
      </c>
      <c r="J27" s="133">
        <f t="shared" si="1"/>
        <v>12688</v>
      </c>
    </row>
    <row r="28" spans="1:10" x14ac:dyDescent="0.2">
      <c r="A28" s="124">
        <v>18</v>
      </c>
      <c r="B28" s="129" t="s">
        <v>675</v>
      </c>
      <c r="C28" s="130"/>
      <c r="D28" s="131"/>
      <c r="E28" s="124">
        <v>1</v>
      </c>
      <c r="F28" s="261">
        <v>12827</v>
      </c>
      <c r="G28" s="262"/>
      <c r="H28" s="124">
        <f t="shared" si="0"/>
        <v>12827</v>
      </c>
      <c r="I28" s="132">
        <f>'Общий прайс лист'!$C$45</f>
        <v>0</v>
      </c>
      <c r="J28" s="133">
        <f t="shared" si="1"/>
        <v>12827</v>
      </c>
    </row>
    <row r="29" spans="1:10" x14ac:dyDescent="0.2">
      <c r="A29" s="124">
        <v>19</v>
      </c>
      <c r="B29" s="129" t="s">
        <v>676</v>
      </c>
      <c r="C29" s="130"/>
      <c r="D29" s="131"/>
      <c r="E29" s="124">
        <v>1</v>
      </c>
      <c r="F29" s="261">
        <v>12967</v>
      </c>
      <c r="G29" s="262"/>
      <c r="H29" s="124">
        <f t="shared" si="0"/>
        <v>12967</v>
      </c>
      <c r="I29" s="132">
        <f>'Общий прайс лист'!$C$45</f>
        <v>0</v>
      </c>
      <c r="J29" s="133">
        <f t="shared" si="1"/>
        <v>12967</v>
      </c>
    </row>
    <row r="30" spans="1:10" x14ac:dyDescent="0.2">
      <c r="A30" s="124">
        <v>20</v>
      </c>
      <c r="B30" s="129" t="s">
        <v>677</v>
      </c>
      <c r="C30" s="130"/>
      <c r="D30" s="131"/>
      <c r="E30" s="124">
        <v>1</v>
      </c>
      <c r="F30" s="261">
        <v>13107</v>
      </c>
      <c r="G30" s="262"/>
      <c r="H30" s="124">
        <f t="shared" si="0"/>
        <v>13107</v>
      </c>
      <c r="I30" s="132">
        <f>'Общий прайс лист'!$C$45</f>
        <v>0</v>
      </c>
      <c r="J30" s="133">
        <f t="shared" si="1"/>
        <v>13107</v>
      </c>
    </row>
    <row r="31" spans="1:10" x14ac:dyDescent="0.2">
      <c r="A31" s="124">
        <v>21</v>
      </c>
      <c r="B31" s="129" t="s">
        <v>678</v>
      </c>
      <c r="C31" s="130"/>
      <c r="D31" s="131"/>
      <c r="E31" s="124">
        <v>1</v>
      </c>
      <c r="F31" s="261">
        <v>13387</v>
      </c>
      <c r="G31" s="262"/>
      <c r="H31" s="124">
        <f t="shared" si="0"/>
        <v>13387</v>
      </c>
      <c r="I31" s="132">
        <f>'Общий прайс лист'!$C$45</f>
        <v>0</v>
      </c>
      <c r="J31" s="133">
        <f t="shared" si="1"/>
        <v>13387</v>
      </c>
    </row>
    <row r="32" spans="1:10" ht="16.5" customHeight="1" x14ac:dyDescent="0.2">
      <c r="A32" s="206" t="s">
        <v>246</v>
      </c>
      <c r="B32" s="207"/>
      <c r="C32" s="207"/>
      <c r="D32" s="207"/>
      <c r="E32" s="207"/>
      <c r="F32" s="207"/>
      <c r="G32" s="207"/>
      <c r="H32" s="207"/>
      <c r="I32" s="207"/>
      <c r="J32" s="208"/>
    </row>
    <row r="33" spans="1:10" x14ac:dyDescent="0.2">
      <c r="A33" s="124">
        <v>22</v>
      </c>
      <c r="B33" s="134" t="s">
        <v>679</v>
      </c>
      <c r="C33" s="135"/>
      <c r="D33" s="136"/>
      <c r="E33" s="124">
        <v>1</v>
      </c>
      <c r="F33" s="263">
        <v>8941</v>
      </c>
      <c r="G33" s="264"/>
      <c r="H33" s="124">
        <f t="shared" si="0"/>
        <v>8941</v>
      </c>
      <c r="I33" s="132">
        <f>'Общий прайс лист'!$C$45</f>
        <v>0</v>
      </c>
      <c r="J33" s="133">
        <f t="shared" si="1"/>
        <v>8941</v>
      </c>
    </row>
    <row r="34" spans="1:10" x14ac:dyDescent="0.2">
      <c r="A34" s="124">
        <v>23</v>
      </c>
      <c r="B34" s="129" t="s">
        <v>680</v>
      </c>
      <c r="C34" s="130"/>
      <c r="D34" s="131"/>
      <c r="E34" s="124">
        <v>1</v>
      </c>
      <c r="F34" s="261">
        <v>9049</v>
      </c>
      <c r="G34" s="262"/>
      <c r="H34" s="124">
        <f t="shared" si="0"/>
        <v>9049</v>
      </c>
      <c r="I34" s="132">
        <f>'Общий прайс лист'!$C$45</f>
        <v>0</v>
      </c>
      <c r="J34" s="133">
        <f t="shared" si="1"/>
        <v>9049</v>
      </c>
    </row>
    <row r="35" spans="1:10" x14ac:dyDescent="0.2">
      <c r="A35" s="124">
        <v>24</v>
      </c>
      <c r="B35" s="129" t="s">
        <v>681</v>
      </c>
      <c r="C35" s="130"/>
      <c r="D35" s="131"/>
      <c r="E35" s="124">
        <v>1</v>
      </c>
      <c r="F35" s="261">
        <v>9160</v>
      </c>
      <c r="G35" s="262"/>
      <c r="H35" s="124">
        <f t="shared" si="0"/>
        <v>9160</v>
      </c>
      <c r="I35" s="132">
        <f>'Общий прайс лист'!$C$45</f>
        <v>0</v>
      </c>
      <c r="J35" s="133">
        <f t="shared" si="1"/>
        <v>9160</v>
      </c>
    </row>
    <row r="36" spans="1:10" x14ac:dyDescent="0.2">
      <c r="A36" s="124">
        <v>25</v>
      </c>
      <c r="B36" s="129" t="s">
        <v>682</v>
      </c>
      <c r="C36" s="130"/>
      <c r="D36" s="131"/>
      <c r="E36" s="124">
        <v>1</v>
      </c>
      <c r="F36" s="261">
        <v>9232</v>
      </c>
      <c r="G36" s="262"/>
      <c r="H36" s="124">
        <f t="shared" si="0"/>
        <v>9232</v>
      </c>
      <c r="I36" s="132">
        <f>'Общий прайс лист'!$C$45</f>
        <v>0</v>
      </c>
      <c r="J36" s="133">
        <f t="shared" si="1"/>
        <v>9232</v>
      </c>
    </row>
    <row r="37" spans="1:10" x14ac:dyDescent="0.2">
      <c r="A37" s="124">
        <v>26</v>
      </c>
      <c r="B37" s="129" t="s">
        <v>683</v>
      </c>
      <c r="C37" s="130"/>
      <c r="D37" s="131"/>
      <c r="E37" s="124">
        <v>1</v>
      </c>
      <c r="F37" s="261">
        <v>9265</v>
      </c>
      <c r="G37" s="262"/>
      <c r="H37" s="124">
        <f t="shared" si="0"/>
        <v>9265</v>
      </c>
      <c r="I37" s="132">
        <f>'Общий прайс лист'!$C$45</f>
        <v>0</v>
      </c>
      <c r="J37" s="133">
        <f t="shared" si="1"/>
        <v>9265</v>
      </c>
    </row>
    <row r="38" spans="1:10" x14ac:dyDescent="0.2">
      <c r="A38" s="124">
        <v>27</v>
      </c>
      <c r="B38" s="129" t="s">
        <v>684</v>
      </c>
      <c r="C38" s="130"/>
      <c r="D38" s="131"/>
      <c r="E38" s="124">
        <v>1</v>
      </c>
      <c r="F38" s="261">
        <v>9378</v>
      </c>
      <c r="G38" s="262"/>
      <c r="H38" s="124">
        <f t="shared" si="0"/>
        <v>9378</v>
      </c>
      <c r="I38" s="132">
        <f>'Общий прайс лист'!$C$45</f>
        <v>0</v>
      </c>
      <c r="J38" s="133">
        <f t="shared" si="1"/>
        <v>9378</v>
      </c>
    </row>
    <row r="39" spans="1:10" x14ac:dyDescent="0.2">
      <c r="A39" s="124">
        <v>28</v>
      </c>
      <c r="B39" s="129" t="s">
        <v>685</v>
      </c>
      <c r="C39" s="130"/>
      <c r="D39" s="131"/>
      <c r="E39" s="124">
        <v>1</v>
      </c>
      <c r="F39" s="261">
        <v>10697</v>
      </c>
      <c r="G39" s="262"/>
      <c r="H39" s="124">
        <f t="shared" si="0"/>
        <v>10697</v>
      </c>
      <c r="I39" s="132">
        <f>'Общий прайс лист'!$C$45</f>
        <v>0</v>
      </c>
      <c r="J39" s="133">
        <f t="shared" si="1"/>
        <v>10697</v>
      </c>
    </row>
    <row r="40" spans="1:10" x14ac:dyDescent="0.2">
      <c r="A40" s="124">
        <v>29</v>
      </c>
      <c r="B40" s="129" t="s">
        <v>686</v>
      </c>
      <c r="C40" s="130"/>
      <c r="D40" s="131"/>
      <c r="E40" s="124">
        <v>1</v>
      </c>
      <c r="F40" s="261">
        <v>10801</v>
      </c>
      <c r="G40" s="262"/>
      <c r="H40" s="124">
        <f t="shared" si="0"/>
        <v>10801</v>
      </c>
      <c r="I40" s="132">
        <f>'Общий прайс лист'!$C$45</f>
        <v>0</v>
      </c>
      <c r="J40" s="133">
        <f t="shared" si="1"/>
        <v>10801</v>
      </c>
    </row>
    <row r="41" spans="1:10" x14ac:dyDescent="0.2">
      <c r="A41" s="124">
        <v>30</v>
      </c>
      <c r="B41" s="129" t="s">
        <v>687</v>
      </c>
      <c r="C41" s="130"/>
      <c r="D41" s="131"/>
      <c r="E41" s="124">
        <v>1</v>
      </c>
      <c r="F41" s="261">
        <v>10863</v>
      </c>
      <c r="G41" s="262"/>
      <c r="H41" s="124">
        <f t="shared" si="0"/>
        <v>10863</v>
      </c>
      <c r="I41" s="132">
        <f>'Общий прайс лист'!$C$45</f>
        <v>0</v>
      </c>
      <c r="J41" s="133">
        <f t="shared" si="1"/>
        <v>10863</v>
      </c>
    </row>
    <row r="42" spans="1:10" x14ac:dyDescent="0.2">
      <c r="A42" s="124">
        <v>31</v>
      </c>
      <c r="B42" s="129" t="s">
        <v>688</v>
      </c>
      <c r="C42" s="130"/>
      <c r="D42" s="131"/>
      <c r="E42" s="124">
        <v>1</v>
      </c>
      <c r="F42" s="261">
        <v>11023</v>
      </c>
      <c r="G42" s="262"/>
      <c r="H42" s="124">
        <f t="shared" si="0"/>
        <v>11023</v>
      </c>
      <c r="I42" s="132">
        <f>'Общий прайс лист'!$C$45</f>
        <v>0</v>
      </c>
      <c r="J42" s="133">
        <f t="shared" si="1"/>
        <v>11023</v>
      </c>
    </row>
    <row r="43" spans="1:10" x14ac:dyDescent="0.2">
      <c r="A43" s="124">
        <v>32</v>
      </c>
      <c r="B43" s="129" t="s">
        <v>689</v>
      </c>
      <c r="C43" s="130"/>
      <c r="D43" s="131"/>
      <c r="E43" s="124">
        <v>1</v>
      </c>
      <c r="F43" s="261">
        <v>11160</v>
      </c>
      <c r="G43" s="262"/>
      <c r="H43" s="124">
        <f t="shared" si="0"/>
        <v>11160</v>
      </c>
      <c r="I43" s="132">
        <f>'Общий прайс лист'!$C$45</f>
        <v>0</v>
      </c>
      <c r="J43" s="133">
        <f t="shared" si="1"/>
        <v>11160</v>
      </c>
    </row>
    <row r="44" spans="1:10" x14ac:dyDescent="0.2">
      <c r="A44" s="124">
        <v>33</v>
      </c>
      <c r="B44" s="129" t="s">
        <v>690</v>
      </c>
      <c r="C44" s="130"/>
      <c r="D44" s="131"/>
      <c r="E44" s="124">
        <v>1</v>
      </c>
      <c r="F44" s="261">
        <v>11319</v>
      </c>
      <c r="G44" s="262"/>
      <c r="H44" s="124">
        <f t="shared" si="0"/>
        <v>11319</v>
      </c>
      <c r="I44" s="132">
        <f>'Общий прайс лист'!$C$45</f>
        <v>0</v>
      </c>
      <c r="J44" s="133">
        <f t="shared" si="1"/>
        <v>11319</v>
      </c>
    </row>
    <row r="45" spans="1:10" x14ac:dyDescent="0.2">
      <c r="A45" s="124">
        <v>34</v>
      </c>
      <c r="B45" s="129" t="s">
        <v>691</v>
      </c>
      <c r="C45" s="130"/>
      <c r="D45" s="131"/>
      <c r="E45" s="124">
        <v>1</v>
      </c>
      <c r="F45" s="261">
        <v>11518</v>
      </c>
      <c r="G45" s="262"/>
      <c r="H45" s="124">
        <f t="shared" si="0"/>
        <v>11518</v>
      </c>
      <c r="I45" s="132">
        <f>'Общий прайс лист'!$C$45</f>
        <v>0</v>
      </c>
      <c r="J45" s="133">
        <f t="shared" si="1"/>
        <v>11518</v>
      </c>
    </row>
    <row r="46" spans="1:10" x14ac:dyDescent="0.2">
      <c r="A46" s="124">
        <v>35</v>
      </c>
      <c r="B46" s="129" t="s">
        <v>692</v>
      </c>
      <c r="C46" s="130"/>
      <c r="D46" s="131"/>
      <c r="E46" s="124">
        <v>1</v>
      </c>
      <c r="F46" s="261">
        <v>11739</v>
      </c>
      <c r="G46" s="262"/>
      <c r="H46" s="124">
        <f t="shared" si="0"/>
        <v>11739</v>
      </c>
      <c r="I46" s="132">
        <f>'Общий прайс лист'!$C$45</f>
        <v>0</v>
      </c>
      <c r="J46" s="133">
        <f t="shared" si="1"/>
        <v>11739</v>
      </c>
    </row>
    <row r="47" spans="1:10" x14ac:dyDescent="0.2">
      <c r="A47" s="124">
        <v>36</v>
      </c>
      <c r="B47" s="129" t="s">
        <v>693</v>
      </c>
      <c r="C47" s="130"/>
      <c r="D47" s="131"/>
      <c r="E47" s="124">
        <v>1</v>
      </c>
      <c r="F47" s="261">
        <v>12344</v>
      </c>
      <c r="G47" s="262"/>
      <c r="H47" s="124">
        <f t="shared" si="0"/>
        <v>12344</v>
      </c>
      <c r="I47" s="132">
        <f>'Общий прайс лист'!$C$45</f>
        <v>0</v>
      </c>
      <c r="J47" s="133">
        <f t="shared" si="1"/>
        <v>12344</v>
      </c>
    </row>
    <row r="49" spans="1:4" ht="15" x14ac:dyDescent="0.25">
      <c r="A49" s="103" t="s">
        <v>247</v>
      </c>
      <c r="B49" s="88"/>
      <c r="C49" s="88" t="s">
        <v>248</v>
      </c>
    </row>
    <row r="51" spans="1:4" ht="15" x14ac:dyDescent="0.2">
      <c r="A51" s="15" t="s">
        <v>588</v>
      </c>
      <c r="D51" s="8"/>
    </row>
    <row r="52" spans="1:4" ht="15" x14ac:dyDescent="0.2">
      <c r="A52" s="15"/>
    </row>
    <row r="53" spans="1:4" ht="15" x14ac:dyDescent="0.2">
      <c r="A53" s="15" t="s">
        <v>249</v>
      </c>
    </row>
    <row r="54" spans="1:4" ht="15" x14ac:dyDescent="0.25">
      <c r="A54" s="16"/>
    </row>
    <row r="55" spans="1:4" ht="15" x14ac:dyDescent="0.25">
      <c r="A55" s="16" t="s">
        <v>179</v>
      </c>
    </row>
  </sheetData>
  <mergeCells count="48">
    <mergeCell ref="F11:G11"/>
    <mergeCell ref="A1:J1"/>
    <mergeCell ref="A8:A9"/>
    <mergeCell ref="B8:D9"/>
    <mergeCell ref="E8:E9"/>
    <mergeCell ref="F8:G9"/>
    <mergeCell ref="I8:I9"/>
    <mergeCell ref="J8:J9"/>
    <mergeCell ref="A3:C3"/>
    <mergeCell ref="A5:J6"/>
    <mergeCell ref="H8:H9"/>
    <mergeCell ref="A10:J10"/>
    <mergeCell ref="F16:G16"/>
    <mergeCell ref="F17:G17"/>
    <mergeCell ref="F14:G14"/>
    <mergeCell ref="F15:G15"/>
    <mergeCell ref="F12:G12"/>
    <mergeCell ref="F13:G13"/>
    <mergeCell ref="F34:G34"/>
    <mergeCell ref="F35:G35"/>
    <mergeCell ref="F33:G33"/>
    <mergeCell ref="F30:G30"/>
    <mergeCell ref="F31:G31"/>
    <mergeCell ref="A32:J32"/>
    <mergeCell ref="F40:G40"/>
    <mergeCell ref="F41:G41"/>
    <mergeCell ref="F38:G38"/>
    <mergeCell ref="F39:G39"/>
    <mergeCell ref="F36:G36"/>
    <mergeCell ref="F37:G37"/>
    <mergeCell ref="F46:G46"/>
    <mergeCell ref="F47:G47"/>
    <mergeCell ref="F44:G44"/>
    <mergeCell ref="F45:G45"/>
    <mergeCell ref="F42:G42"/>
    <mergeCell ref="F43:G43"/>
    <mergeCell ref="F28:G28"/>
    <mergeCell ref="F29:G29"/>
    <mergeCell ref="F26:G26"/>
    <mergeCell ref="F27:G27"/>
    <mergeCell ref="F24:G24"/>
    <mergeCell ref="F25:G25"/>
    <mergeCell ref="F22:G22"/>
    <mergeCell ref="F23:G23"/>
    <mergeCell ref="F20:G20"/>
    <mergeCell ref="F21:G21"/>
    <mergeCell ref="F18:G18"/>
    <mergeCell ref="F19:G19"/>
  </mergeCells>
  <hyperlinks>
    <hyperlink ref="A3" location="'Общий прайс лист'!R1C1" display="Общий прайс-лист"/>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workbookViewId="0">
      <selection activeCell="A3" sqref="A3:C3"/>
    </sheetView>
  </sheetViews>
  <sheetFormatPr defaultRowHeight="12.75" x14ac:dyDescent="0.2"/>
  <cols>
    <col min="2" max="2" width="11" customWidth="1"/>
    <col min="3" max="3" width="14.140625" customWidth="1"/>
    <col min="4" max="4" width="16" customWidth="1"/>
    <col min="8" max="8" width="9.140625" style="128"/>
    <col min="10" max="10" width="11" customWidth="1"/>
  </cols>
  <sheetData>
    <row r="1" spans="1:10" ht="20.25" x14ac:dyDescent="0.3">
      <c r="A1" s="194" t="s">
        <v>863</v>
      </c>
      <c r="B1" s="194"/>
      <c r="C1" s="194"/>
      <c r="D1" s="194"/>
      <c r="E1" s="194"/>
      <c r="F1" s="194"/>
      <c r="G1" s="194"/>
      <c r="H1" s="194"/>
      <c r="I1" s="194"/>
      <c r="J1" s="194"/>
    </row>
    <row r="2" spans="1:10" s="128" customFormat="1" ht="14.25" customHeight="1" x14ac:dyDescent="0.3">
      <c r="A2" s="116"/>
      <c r="B2" s="116"/>
      <c r="C2" s="116"/>
      <c r="D2" s="116"/>
      <c r="E2" s="116"/>
    </row>
    <row r="3" spans="1:10" s="128" customFormat="1" ht="20.25" x14ac:dyDescent="0.3">
      <c r="A3" s="255" t="s">
        <v>250</v>
      </c>
      <c r="B3" s="255"/>
      <c r="C3" s="255"/>
      <c r="D3" s="116"/>
      <c r="E3" s="116"/>
    </row>
    <row r="4" spans="1:10" x14ac:dyDescent="0.2">
      <c r="A4" s="35"/>
      <c r="B4" s="36"/>
      <c r="C4" s="33"/>
      <c r="D4" s="33"/>
      <c r="E4" s="33"/>
    </row>
    <row r="5" spans="1:10" x14ac:dyDescent="0.2">
      <c r="A5" s="265" t="s">
        <v>694</v>
      </c>
      <c r="B5" s="265"/>
      <c r="C5" s="265"/>
      <c r="D5" s="265"/>
      <c r="E5" s="265"/>
      <c r="F5" s="265"/>
      <c r="G5" s="265"/>
      <c r="H5" s="265"/>
      <c r="I5" s="265"/>
      <c r="J5" s="265"/>
    </row>
    <row r="6" spans="1:10" x14ac:dyDescent="0.2">
      <c r="A6" s="265"/>
      <c r="B6" s="265"/>
      <c r="C6" s="265"/>
      <c r="D6" s="265"/>
      <c r="E6" s="265"/>
      <c r="F6" s="265"/>
      <c r="G6" s="265"/>
      <c r="H6" s="265"/>
      <c r="I6" s="265"/>
      <c r="J6" s="265"/>
    </row>
    <row r="7" spans="1:10" x14ac:dyDescent="0.2">
      <c r="A7" s="35"/>
      <c r="B7" s="36"/>
      <c r="C7" s="33"/>
      <c r="D7" s="33"/>
      <c r="E7" s="33"/>
      <c r="F7" s="128"/>
      <c r="G7" s="128"/>
      <c r="I7" s="128"/>
      <c r="J7" s="128"/>
    </row>
    <row r="8" spans="1:10" ht="12.75" customHeight="1" x14ac:dyDescent="0.2">
      <c r="A8" s="197" t="s">
        <v>84</v>
      </c>
      <c r="B8" s="198" t="s">
        <v>0</v>
      </c>
      <c r="C8" s="198"/>
      <c r="D8" s="198"/>
      <c r="E8" s="197" t="s">
        <v>85</v>
      </c>
      <c r="F8" s="198" t="s">
        <v>1</v>
      </c>
      <c r="G8" s="198"/>
      <c r="H8" s="198" t="s">
        <v>595</v>
      </c>
      <c r="I8" s="197" t="s">
        <v>86</v>
      </c>
      <c r="J8" s="197" t="s">
        <v>177</v>
      </c>
    </row>
    <row r="9" spans="1:10" x14ac:dyDescent="0.2">
      <c r="A9" s="198"/>
      <c r="B9" s="198"/>
      <c r="C9" s="198"/>
      <c r="D9" s="198"/>
      <c r="E9" s="198"/>
      <c r="F9" s="198"/>
      <c r="G9" s="198"/>
      <c r="H9" s="198"/>
      <c r="I9" s="198"/>
      <c r="J9" s="198"/>
    </row>
    <row r="10" spans="1:10" ht="15" customHeight="1" x14ac:dyDescent="0.2">
      <c r="A10" s="206" t="s">
        <v>245</v>
      </c>
      <c r="B10" s="207"/>
      <c r="C10" s="207"/>
      <c r="D10" s="207"/>
      <c r="E10" s="207"/>
      <c r="F10" s="207"/>
      <c r="G10" s="207"/>
      <c r="H10" s="207"/>
      <c r="I10" s="207"/>
      <c r="J10" s="208"/>
    </row>
    <row r="11" spans="1:10" x14ac:dyDescent="0.2">
      <c r="A11" s="73">
        <v>1</v>
      </c>
      <c r="B11" s="253" t="s">
        <v>396</v>
      </c>
      <c r="C11" s="253"/>
      <c r="D11" s="253"/>
      <c r="E11" s="124">
        <v>1</v>
      </c>
      <c r="F11" s="261">
        <v>9896</v>
      </c>
      <c r="G11" s="262"/>
      <c r="H11" s="124">
        <f>E11*F11</f>
        <v>9896</v>
      </c>
      <c r="I11" s="132">
        <f>'Общий прайс лист'!$C$46</f>
        <v>0</v>
      </c>
      <c r="J11" s="120">
        <f>H11*(100-I11)/100</f>
        <v>9896</v>
      </c>
    </row>
    <row r="12" spans="1:10" x14ac:dyDescent="0.2">
      <c r="A12" s="73">
        <v>2</v>
      </c>
      <c r="B12" s="253" t="s">
        <v>397</v>
      </c>
      <c r="C12" s="253"/>
      <c r="D12" s="253"/>
      <c r="E12" s="124">
        <v>1</v>
      </c>
      <c r="F12" s="261">
        <v>10053</v>
      </c>
      <c r="G12" s="262"/>
      <c r="H12" s="124">
        <f t="shared" ref="H12:H48" si="0">E12*F12</f>
        <v>10053</v>
      </c>
      <c r="I12" s="132">
        <f>'Общий прайс лист'!$C$46</f>
        <v>0</v>
      </c>
      <c r="J12" s="120">
        <f t="shared" ref="J12:J48" si="1">H12*(100-I12)/100</f>
        <v>10053</v>
      </c>
    </row>
    <row r="13" spans="1:10" x14ac:dyDescent="0.2">
      <c r="A13" s="73">
        <v>3</v>
      </c>
      <c r="B13" s="253" t="s">
        <v>398</v>
      </c>
      <c r="C13" s="253"/>
      <c r="D13" s="253"/>
      <c r="E13" s="124">
        <v>1</v>
      </c>
      <c r="F13" s="261">
        <v>10366</v>
      </c>
      <c r="G13" s="262"/>
      <c r="H13" s="124">
        <f t="shared" si="0"/>
        <v>10366</v>
      </c>
      <c r="I13" s="132">
        <f>'Общий прайс лист'!$C$46</f>
        <v>0</v>
      </c>
      <c r="J13" s="120">
        <f t="shared" si="1"/>
        <v>10366</v>
      </c>
    </row>
    <row r="14" spans="1:10" x14ac:dyDescent="0.2">
      <c r="A14" s="73">
        <v>4</v>
      </c>
      <c r="B14" s="253" t="s">
        <v>399</v>
      </c>
      <c r="C14" s="253"/>
      <c r="D14" s="253"/>
      <c r="E14" s="124">
        <v>1</v>
      </c>
      <c r="F14" s="261">
        <v>10522</v>
      </c>
      <c r="G14" s="262"/>
      <c r="H14" s="124">
        <f t="shared" si="0"/>
        <v>10522</v>
      </c>
      <c r="I14" s="132">
        <f>'Общий прайс лист'!$C$46</f>
        <v>0</v>
      </c>
      <c r="J14" s="120">
        <f t="shared" si="1"/>
        <v>10522</v>
      </c>
    </row>
    <row r="15" spans="1:10" x14ac:dyDescent="0.2">
      <c r="A15" s="73">
        <v>5</v>
      </c>
      <c r="B15" s="253" t="s">
        <v>400</v>
      </c>
      <c r="C15" s="253"/>
      <c r="D15" s="253"/>
      <c r="E15" s="124">
        <v>1</v>
      </c>
      <c r="F15" s="261">
        <v>10678</v>
      </c>
      <c r="G15" s="262"/>
      <c r="H15" s="124">
        <f t="shared" si="0"/>
        <v>10678</v>
      </c>
      <c r="I15" s="132">
        <f>'Общий прайс лист'!$C$46</f>
        <v>0</v>
      </c>
      <c r="J15" s="120">
        <f t="shared" si="1"/>
        <v>10678</v>
      </c>
    </row>
    <row r="16" spans="1:10" x14ac:dyDescent="0.2">
      <c r="A16" s="73">
        <v>6</v>
      </c>
      <c r="B16" s="253" t="s">
        <v>401</v>
      </c>
      <c r="C16" s="253"/>
      <c r="D16" s="253"/>
      <c r="E16" s="124">
        <v>1</v>
      </c>
      <c r="F16" s="261">
        <v>11305</v>
      </c>
      <c r="G16" s="262"/>
      <c r="H16" s="124">
        <f t="shared" si="0"/>
        <v>11305</v>
      </c>
      <c r="I16" s="132">
        <f>'Общий прайс лист'!$C$46</f>
        <v>0</v>
      </c>
      <c r="J16" s="120">
        <f t="shared" si="1"/>
        <v>11305</v>
      </c>
    </row>
    <row r="17" spans="1:10" x14ac:dyDescent="0.2">
      <c r="A17" s="73">
        <v>7</v>
      </c>
      <c r="B17" s="253" t="s">
        <v>402</v>
      </c>
      <c r="C17" s="253"/>
      <c r="D17" s="253"/>
      <c r="E17" s="124">
        <v>1</v>
      </c>
      <c r="F17" s="261">
        <v>11462</v>
      </c>
      <c r="G17" s="262"/>
      <c r="H17" s="124">
        <f t="shared" si="0"/>
        <v>11462</v>
      </c>
      <c r="I17" s="132">
        <f>'Общий прайс лист'!$C$46</f>
        <v>0</v>
      </c>
      <c r="J17" s="120">
        <f t="shared" si="1"/>
        <v>11462</v>
      </c>
    </row>
    <row r="18" spans="1:10" x14ac:dyDescent="0.2">
      <c r="A18" s="73">
        <v>8</v>
      </c>
      <c r="B18" s="253" t="s">
        <v>403</v>
      </c>
      <c r="C18" s="253"/>
      <c r="D18" s="253"/>
      <c r="E18" s="124">
        <v>1</v>
      </c>
      <c r="F18" s="261">
        <v>11618</v>
      </c>
      <c r="G18" s="262"/>
      <c r="H18" s="124">
        <f t="shared" si="0"/>
        <v>11618</v>
      </c>
      <c r="I18" s="132">
        <f>'Общий прайс лист'!$C$46</f>
        <v>0</v>
      </c>
      <c r="J18" s="120">
        <f t="shared" si="1"/>
        <v>11618</v>
      </c>
    </row>
    <row r="19" spans="1:10" x14ac:dyDescent="0.2">
      <c r="A19" s="73">
        <v>9</v>
      </c>
      <c r="B19" s="253" t="s">
        <v>404</v>
      </c>
      <c r="C19" s="253"/>
      <c r="D19" s="253"/>
      <c r="E19" s="124">
        <v>1</v>
      </c>
      <c r="F19" s="261">
        <v>11930</v>
      </c>
      <c r="G19" s="262"/>
      <c r="H19" s="124">
        <f t="shared" si="0"/>
        <v>11930</v>
      </c>
      <c r="I19" s="132">
        <f>'Общий прайс лист'!$C$46</f>
        <v>0</v>
      </c>
      <c r="J19" s="120">
        <f t="shared" si="1"/>
        <v>11930</v>
      </c>
    </row>
    <row r="20" spans="1:10" x14ac:dyDescent="0.2">
      <c r="A20" s="73">
        <v>10</v>
      </c>
      <c r="B20" s="253" t="s">
        <v>405</v>
      </c>
      <c r="C20" s="253"/>
      <c r="D20" s="253"/>
      <c r="E20" s="124">
        <v>1</v>
      </c>
      <c r="F20" s="261">
        <v>12087</v>
      </c>
      <c r="G20" s="262"/>
      <c r="H20" s="124">
        <f t="shared" si="0"/>
        <v>12087</v>
      </c>
      <c r="I20" s="132">
        <f>'Общий прайс лист'!$C$46</f>
        <v>0</v>
      </c>
      <c r="J20" s="120">
        <f t="shared" si="1"/>
        <v>12087</v>
      </c>
    </row>
    <row r="21" spans="1:10" x14ac:dyDescent="0.2">
      <c r="A21" s="73">
        <v>11</v>
      </c>
      <c r="B21" s="253" t="s">
        <v>406</v>
      </c>
      <c r="C21" s="253"/>
      <c r="D21" s="253"/>
      <c r="E21" s="124">
        <v>1</v>
      </c>
      <c r="F21" s="261">
        <v>12244</v>
      </c>
      <c r="G21" s="262"/>
      <c r="H21" s="124">
        <f t="shared" si="0"/>
        <v>12244</v>
      </c>
      <c r="I21" s="132">
        <f>'Общий прайс лист'!$C$46</f>
        <v>0</v>
      </c>
      <c r="J21" s="120">
        <f t="shared" si="1"/>
        <v>12244</v>
      </c>
    </row>
    <row r="22" spans="1:10" x14ac:dyDescent="0.2">
      <c r="A22" s="73">
        <v>12</v>
      </c>
      <c r="B22" s="253" t="s">
        <v>407</v>
      </c>
      <c r="C22" s="253"/>
      <c r="D22" s="253"/>
      <c r="E22" s="124">
        <v>1</v>
      </c>
      <c r="F22" s="261">
        <v>12557</v>
      </c>
      <c r="G22" s="262"/>
      <c r="H22" s="124">
        <f t="shared" si="0"/>
        <v>12557</v>
      </c>
      <c r="I22" s="132">
        <f>'Общий прайс лист'!$C$46</f>
        <v>0</v>
      </c>
      <c r="J22" s="120">
        <f t="shared" si="1"/>
        <v>12557</v>
      </c>
    </row>
    <row r="23" spans="1:10" x14ac:dyDescent="0.2">
      <c r="A23" s="73">
        <v>13</v>
      </c>
      <c r="B23" s="253" t="s">
        <v>408</v>
      </c>
      <c r="C23" s="253"/>
      <c r="D23" s="253"/>
      <c r="E23" s="124">
        <v>1</v>
      </c>
      <c r="F23" s="261">
        <v>12714</v>
      </c>
      <c r="G23" s="262"/>
      <c r="H23" s="124">
        <f t="shared" si="0"/>
        <v>12714</v>
      </c>
      <c r="I23" s="132">
        <f>'Общий прайс лист'!$C$46</f>
        <v>0</v>
      </c>
      <c r="J23" s="120">
        <f t="shared" si="1"/>
        <v>12714</v>
      </c>
    </row>
    <row r="24" spans="1:10" x14ac:dyDescent="0.2">
      <c r="A24" s="73">
        <v>14</v>
      </c>
      <c r="B24" s="253" t="s">
        <v>409</v>
      </c>
      <c r="C24" s="253"/>
      <c r="D24" s="253"/>
      <c r="E24" s="124">
        <v>1</v>
      </c>
      <c r="F24" s="261">
        <v>12870</v>
      </c>
      <c r="G24" s="262"/>
      <c r="H24" s="124">
        <f t="shared" si="0"/>
        <v>12870</v>
      </c>
      <c r="I24" s="132">
        <f>'Общий прайс лист'!$C$46</f>
        <v>0</v>
      </c>
      <c r="J24" s="120">
        <f t="shared" si="1"/>
        <v>12870</v>
      </c>
    </row>
    <row r="25" spans="1:10" x14ac:dyDescent="0.2">
      <c r="A25" s="73">
        <v>15</v>
      </c>
      <c r="B25" s="253" t="s">
        <v>410</v>
      </c>
      <c r="C25" s="253"/>
      <c r="D25" s="253"/>
      <c r="E25" s="124">
        <v>1</v>
      </c>
      <c r="F25" s="261">
        <v>13183</v>
      </c>
      <c r="G25" s="262"/>
      <c r="H25" s="124">
        <f t="shared" si="0"/>
        <v>13183</v>
      </c>
      <c r="I25" s="132">
        <f>'Общий прайс лист'!$C$46</f>
        <v>0</v>
      </c>
      <c r="J25" s="120">
        <f t="shared" si="1"/>
        <v>13183</v>
      </c>
    </row>
    <row r="26" spans="1:10" x14ac:dyDescent="0.2">
      <c r="A26" s="73">
        <v>16</v>
      </c>
      <c r="B26" s="253" t="s">
        <v>411</v>
      </c>
      <c r="C26" s="253"/>
      <c r="D26" s="253"/>
      <c r="E26" s="124">
        <v>1</v>
      </c>
      <c r="F26" s="261">
        <v>14279</v>
      </c>
      <c r="G26" s="262"/>
      <c r="H26" s="124">
        <f t="shared" si="0"/>
        <v>14279</v>
      </c>
      <c r="I26" s="132">
        <f>'Общий прайс лист'!$C$46</f>
        <v>0</v>
      </c>
      <c r="J26" s="120">
        <f t="shared" si="1"/>
        <v>14279</v>
      </c>
    </row>
    <row r="27" spans="1:10" x14ac:dyDescent="0.2">
      <c r="A27" s="73">
        <v>17</v>
      </c>
      <c r="B27" s="253" t="s">
        <v>412</v>
      </c>
      <c r="C27" s="253"/>
      <c r="D27" s="253"/>
      <c r="E27" s="124">
        <v>1</v>
      </c>
      <c r="F27" s="261">
        <v>14436</v>
      </c>
      <c r="G27" s="262"/>
      <c r="H27" s="124">
        <f t="shared" si="0"/>
        <v>14436</v>
      </c>
      <c r="I27" s="132">
        <f>'Общий прайс лист'!$C$46</f>
        <v>0</v>
      </c>
      <c r="J27" s="120">
        <f t="shared" si="1"/>
        <v>14436</v>
      </c>
    </row>
    <row r="28" spans="1:10" x14ac:dyDescent="0.2">
      <c r="A28" s="73">
        <v>18</v>
      </c>
      <c r="B28" s="253" t="s">
        <v>413</v>
      </c>
      <c r="C28" s="253"/>
      <c r="D28" s="253"/>
      <c r="E28" s="124">
        <v>1</v>
      </c>
      <c r="F28" s="261">
        <v>14591</v>
      </c>
      <c r="G28" s="262"/>
      <c r="H28" s="124">
        <f t="shared" si="0"/>
        <v>14591</v>
      </c>
      <c r="I28" s="132">
        <f>'Общий прайс лист'!$C$46</f>
        <v>0</v>
      </c>
      <c r="J28" s="120">
        <f t="shared" si="1"/>
        <v>14591</v>
      </c>
    </row>
    <row r="29" spans="1:10" x14ac:dyDescent="0.2">
      <c r="A29" s="73">
        <v>19</v>
      </c>
      <c r="B29" s="253" t="s">
        <v>414</v>
      </c>
      <c r="C29" s="253"/>
      <c r="D29" s="253"/>
      <c r="E29" s="124">
        <v>1</v>
      </c>
      <c r="F29" s="261">
        <v>14748</v>
      </c>
      <c r="G29" s="262"/>
      <c r="H29" s="124">
        <f t="shared" si="0"/>
        <v>14748</v>
      </c>
      <c r="I29" s="132">
        <f>'Общий прайс лист'!$C$46</f>
        <v>0</v>
      </c>
      <c r="J29" s="120">
        <f t="shared" si="1"/>
        <v>14748</v>
      </c>
    </row>
    <row r="30" spans="1:10" x14ac:dyDescent="0.2">
      <c r="A30" s="73">
        <v>20</v>
      </c>
      <c r="B30" s="253" t="s">
        <v>415</v>
      </c>
      <c r="C30" s="253"/>
      <c r="D30" s="253"/>
      <c r="E30" s="124">
        <v>1</v>
      </c>
      <c r="F30" s="261">
        <v>14905</v>
      </c>
      <c r="G30" s="262"/>
      <c r="H30" s="124">
        <f t="shared" si="0"/>
        <v>14905</v>
      </c>
      <c r="I30" s="132">
        <f>'Общий прайс лист'!$C$46</f>
        <v>0</v>
      </c>
      <c r="J30" s="120">
        <f t="shared" si="1"/>
        <v>14905</v>
      </c>
    </row>
    <row r="31" spans="1:10" x14ac:dyDescent="0.2">
      <c r="A31" s="73">
        <v>21</v>
      </c>
      <c r="B31" s="253" t="s">
        <v>416</v>
      </c>
      <c r="C31" s="253"/>
      <c r="D31" s="253"/>
      <c r="E31" s="124">
        <v>1</v>
      </c>
      <c r="F31" s="261">
        <v>15218</v>
      </c>
      <c r="G31" s="262"/>
      <c r="H31" s="124">
        <f t="shared" si="0"/>
        <v>15218</v>
      </c>
      <c r="I31" s="132">
        <f>'Общий прайс лист'!$C$46</f>
        <v>0</v>
      </c>
      <c r="J31" s="120">
        <f t="shared" si="1"/>
        <v>15218</v>
      </c>
    </row>
    <row r="32" spans="1:10" x14ac:dyDescent="0.2">
      <c r="A32" s="73">
        <v>22</v>
      </c>
      <c r="B32" s="253" t="s">
        <v>417</v>
      </c>
      <c r="C32" s="253"/>
      <c r="D32" s="253"/>
      <c r="E32" s="124">
        <v>1</v>
      </c>
      <c r="F32" s="261">
        <v>15375</v>
      </c>
      <c r="G32" s="262"/>
      <c r="H32" s="124">
        <f t="shared" si="0"/>
        <v>15375</v>
      </c>
      <c r="I32" s="132">
        <f>'Общий прайс лист'!$C$46</f>
        <v>0</v>
      </c>
      <c r="J32" s="120">
        <f t="shared" si="1"/>
        <v>15375</v>
      </c>
    </row>
    <row r="33" spans="1:10" ht="15.75" customHeight="1" x14ac:dyDescent="0.2">
      <c r="A33" s="206" t="s">
        <v>246</v>
      </c>
      <c r="B33" s="207"/>
      <c r="C33" s="207"/>
      <c r="D33" s="207"/>
      <c r="E33" s="207"/>
      <c r="F33" s="207"/>
      <c r="G33" s="207"/>
      <c r="H33" s="207"/>
      <c r="I33" s="207"/>
      <c r="J33" s="208"/>
    </row>
    <row r="34" spans="1:10" x14ac:dyDescent="0.2">
      <c r="A34" s="73">
        <v>25</v>
      </c>
      <c r="B34" s="268" t="s">
        <v>381</v>
      </c>
      <c r="C34" s="268"/>
      <c r="D34" s="268"/>
      <c r="E34" s="124">
        <v>1</v>
      </c>
      <c r="F34" s="266">
        <v>10243</v>
      </c>
      <c r="G34" s="267"/>
      <c r="H34" s="124">
        <f t="shared" si="0"/>
        <v>10243</v>
      </c>
      <c r="I34" s="74">
        <f>'Общий прайс лист'!$C$46</f>
        <v>0</v>
      </c>
      <c r="J34" s="120">
        <f t="shared" si="1"/>
        <v>10243</v>
      </c>
    </row>
    <row r="35" spans="1:10" x14ac:dyDescent="0.2">
      <c r="A35" s="73">
        <v>26</v>
      </c>
      <c r="B35" s="253" t="s">
        <v>382</v>
      </c>
      <c r="C35" s="253"/>
      <c r="D35" s="253"/>
      <c r="E35" s="124">
        <v>1</v>
      </c>
      <c r="F35" s="266">
        <v>10364</v>
      </c>
      <c r="G35" s="267"/>
      <c r="H35" s="124">
        <f t="shared" si="0"/>
        <v>10364</v>
      </c>
      <c r="I35" s="74">
        <f>'Общий прайс лист'!$C$46</f>
        <v>0</v>
      </c>
      <c r="J35" s="120">
        <f t="shared" si="1"/>
        <v>10364</v>
      </c>
    </row>
    <row r="36" spans="1:10" x14ac:dyDescent="0.2">
      <c r="A36" s="73">
        <v>27</v>
      </c>
      <c r="B36" s="253" t="s">
        <v>383</v>
      </c>
      <c r="C36" s="253"/>
      <c r="D36" s="253"/>
      <c r="E36" s="124">
        <v>1</v>
      </c>
      <c r="F36" s="266">
        <v>10488</v>
      </c>
      <c r="G36" s="267"/>
      <c r="H36" s="124">
        <f t="shared" si="0"/>
        <v>10488</v>
      </c>
      <c r="I36" s="74">
        <f>'Общий прайс лист'!$C$46</f>
        <v>0</v>
      </c>
      <c r="J36" s="120">
        <f t="shared" si="1"/>
        <v>10488</v>
      </c>
    </row>
    <row r="37" spans="1:10" x14ac:dyDescent="0.2">
      <c r="A37" s="73">
        <v>29</v>
      </c>
      <c r="B37" s="253" t="s">
        <v>384</v>
      </c>
      <c r="C37" s="253"/>
      <c r="D37" s="253"/>
      <c r="E37" s="124">
        <v>1</v>
      </c>
      <c r="F37" s="266">
        <v>10569</v>
      </c>
      <c r="G37" s="267"/>
      <c r="H37" s="124">
        <f t="shared" si="0"/>
        <v>10569</v>
      </c>
      <c r="I37" s="74">
        <f>'Общий прайс лист'!$C$46</f>
        <v>0</v>
      </c>
      <c r="J37" s="120">
        <f t="shared" si="1"/>
        <v>10569</v>
      </c>
    </row>
    <row r="38" spans="1:10" x14ac:dyDescent="0.2">
      <c r="A38" s="73">
        <v>30</v>
      </c>
      <c r="B38" s="253" t="s">
        <v>385</v>
      </c>
      <c r="C38" s="253"/>
      <c r="D38" s="253"/>
      <c r="E38" s="124">
        <v>1</v>
      </c>
      <c r="F38" s="266">
        <v>10606</v>
      </c>
      <c r="G38" s="267"/>
      <c r="H38" s="124">
        <f t="shared" si="0"/>
        <v>10606</v>
      </c>
      <c r="I38" s="74">
        <f>'Общий прайс лист'!$C$46</f>
        <v>0</v>
      </c>
      <c r="J38" s="120">
        <f t="shared" si="1"/>
        <v>10606</v>
      </c>
    </row>
    <row r="39" spans="1:10" x14ac:dyDescent="0.2">
      <c r="A39" s="73">
        <v>31</v>
      </c>
      <c r="B39" s="253" t="s">
        <v>386</v>
      </c>
      <c r="C39" s="253"/>
      <c r="D39" s="253"/>
      <c r="E39" s="124">
        <v>1</v>
      </c>
      <c r="F39" s="266">
        <v>10732</v>
      </c>
      <c r="G39" s="267"/>
      <c r="H39" s="124">
        <f t="shared" si="0"/>
        <v>10732</v>
      </c>
      <c r="I39" s="74">
        <f>'Общий прайс лист'!$C$46</f>
        <v>0</v>
      </c>
      <c r="J39" s="120">
        <f t="shared" si="1"/>
        <v>10732</v>
      </c>
    </row>
    <row r="40" spans="1:10" x14ac:dyDescent="0.2">
      <c r="A40" s="73">
        <v>32</v>
      </c>
      <c r="B40" s="253" t="s">
        <v>387</v>
      </c>
      <c r="C40" s="253"/>
      <c r="D40" s="253"/>
      <c r="E40" s="124">
        <v>1</v>
      </c>
      <c r="F40" s="266">
        <v>12208</v>
      </c>
      <c r="G40" s="267"/>
      <c r="H40" s="124">
        <f t="shared" si="0"/>
        <v>12208</v>
      </c>
      <c r="I40" s="74">
        <f>'Общий прайс лист'!$C$46</f>
        <v>0</v>
      </c>
      <c r="J40" s="120">
        <f t="shared" si="1"/>
        <v>12208</v>
      </c>
    </row>
    <row r="41" spans="1:10" x14ac:dyDescent="0.2">
      <c r="A41" s="73">
        <v>33</v>
      </c>
      <c r="B41" s="253" t="s">
        <v>388</v>
      </c>
      <c r="C41" s="253"/>
      <c r="D41" s="253"/>
      <c r="E41" s="124">
        <v>1</v>
      </c>
      <c r="F41" s="266">
        <v>12324</v>
      </c>
      <c r="G41" s="267"/>
      <c r="H41" s="124">
        <f t="shared" si="0"/>
        <v>12324</v>
      </c>
      <c r="I41" s="74">
        <f>'Общий прайс лист'!$C$46</f>
        <v>0</v>
      </c>
      <c r="J41" s="120">
        <f t="shared" si="1"/>
        <v>12324</v>
      </c>
    </row>
    <row r="42" spans="1:10" x14ac:dyDescent="0.2">
      <c r="A42" s="73">
        <v>34</v>
      </c>
      <c r="B42" s="253" t="s">
        <v>389</v>
      </c>
      <c r="C42" s="253"/>
      <c r="D42" s="253"/>
      <c r="E42" s="124">
        <v>1</v>
      </c>
      <c r="F42" s="266">
        <v>12394</v>
      </c>
      <c r="G42" s="267"/>
      <c r="H42" s="124">
        <f t="shared" si="0"/>
        <v>12394</v>
      </c>
      <c r="I42" s="74">
        <f>'Общий прайс лист'!$C$46</f>
        <v>0</v>
      </c>
      <c r="J42" s="120">
        <f t="shared" si="1"/>
        <v>12394</v>
      </c>
    </row>
    <row r="43" spans="1:10" x14ac:dyDescent="0.2">
      <c r="A43" s="73">
        <v>35</v>
      </c>
      <c r="B43" s="253" t="s">
        <v>390</v>
      </c>
      <c r="C43" s="253"/>
      <c r="D43" s="253"/>
      <c r="E43" s="124">
        <v>1</v>
      </c>
      <c r="F43" s="266">
        <v>12573</v>
      </c>
      <c r="G43" s="267"/>
      <c r="H43" s="124">
        <f t="shared" si="0"/>
        <v>12573</v>
      </c>
      <c r="I43" s="74">
        <f>'Общий прайс лист'!$C$46</f>
        <v>0</v>
      </c>
      <c r="J43" s="120">
        <f t="shared" si="1"/>
        <v>12573</v>
      </c>
    </row>
    <row r="44" spans="1:10" x14ac:dyDescent="0.2">
      <c r="A44" s="73">
        <v>36</v>
      </c>
      <c r="B44" s="253" t="s">
        <v>391</v>
      </c>
      <c r="C44" s="253"/>
      <c r="D44" s="253"/>
      <c r="E44" s="124">
        <v>1</v>
      </c>
      <c r="F44" s="266">
        <v>12726</v>
      </c>
      <c r="G44" s="267"/>
      <c r="H44" s="124">
        <f t="shared" si="0"/>
        <v>12726</v>
      </c>
      <c r="I44" s="74">
        <f>'Общий прайс лист'!$C$46</f>
        <v>0</v>
      </c>
      <c r="J44" s="120">
        <f t="shared" si="1"/>
        <v>12726</v>
      </c>
    </row>
    <row r="45" spans="1:10" x14ac:dyDescent="0.2">
      <c r="A45" s="73">
        <v>37</v>
      </c>
      <c r="B45" s="253" t="s">
        <v>392</v>
      </c>
      <c r="C45" s="253"/>
      <c r="D45" s="253"/>
      <c r="E45" s="124">
        <v>1</v>
      </c>
      <c r="F45" s="266">
        <v>12904</v>
      </c>
      <c r="G45" s="267"/>
      <c r="H45" s="124">
        <f t="shared" si="0"/>
        <v>12904</v>
      </c>
      <c r="I45" s="74">
        <f>'Общий прайс лист'!$C$46</f>
        <v>0</v>
      </c>
      <c r="J45" s="120">
        <f t="shared" si="1"/>
        <v>12904</v>
      </c>
    </row>
    <row r="46" spans="1:10" x14ac:dyDescent="0.2">
      <c r="A46" s="73">
        <v>38</v>
      </c>
      <c r="B46" s="253" t="s">
        <v>393</v>
      </c>
      <c r="C46" s="253"/>
      <c r="D46" s="253"/>
      <c r="E46" s="124">
        <v>1</v>
      </c>
      <c r="F46" s="266">
        <v>13127</v>
      </c>
      <c r="G46" s="267"/>
      <c r="H46" s="124">
        <f t="shared" si="0"/>
        <v>13127</v>
      </c>
      <c r="I46" s="74">
        <f>'Общий прайс лист'!$C$46</f>
        <v>0</v>
      </c>
      <c r="J46" s="120">
        <f t="shared" si="1"/>
        <v>13127</v>
      </c>
    </row>
    <row r="47" spans="1:10" x14ac:dyDescent="0.2">
      <c r="A47" s="73">
        <v>39</v>
      </c>
      <c r="B47" s="253" t="s">
        <v>394</v>
      </c>
      <c r="C47" s="253"/>
      <c r="D47" s="253"/>
      <c r="E47" s="124">
        <v>1</v>
      </c>
      <c r="F47" s="266">
        <v>13374</v>
      </c>
      <c r="G47" s="267"/>
      <c r="H47" s="124">
        <f t="shared" si="0"/>
        <v>13374</v>
      </c>
      <c r="I47" s="74">
        <f>'Общий прайс лист'!$C$46</f>
        <v>0</v>
      </c>
      <c r="J47" s="120">
        <f t="shared" si="1"/>
        <v>13374</v>
      </c>
    </row>
    <row r="48" spans="1:10" x14ac:dyDescent="0.2">
      <c r="A48" s="73">
        <v>40</v>
      </c>
      <c r="B48" s="253" t="s">
        <v>395</v>
      </c>
      <c r="C48" s="253"/>
      <c r="D48" s="253"/>
      <c r="E48" s="124">
        <v>1</v>
      </c>
      <c r="F48" s="266">
        <v>14051</v>
      </c>
      <c r="G48" s="267"/>
      <c r="H48" s="124">
        <f t="shared" si="0"/>
        <v>14051</v>
      </c>
      <c r="I48" s="74">
        <f>'Общий прайс лист'!$C$46</f>
        <v>0</v>
      </c>
      <c r="J48" s="120">
        <f t="shared" si="1"/>
        <v>14051</v>
      </c>
    </row>
    <row r="50" spans="1:4" ht="15" x14ac:dyDescent="0.25">
      <c r="A50" s="103" t="s">
        <v>247</v>
      </c>
      <c r="B50" s="88"/>
      <c r="C50" s="88" t="s">
        <v>248</v>
      </c>
    </row>
    <row r="52" spans="1:4" ht="15" x14ac:dyDescent="0.2">
      <c r="A52" s="15" t="s">
        <v>588</v>
      </c>
      <c r="D52" s="8"/>
    </row>
    <row r="53" spans="1:4" ht="15" x14ac:dyDescent="0.2">
      <c r="A53" s="15"/>
    </row>
    <row r="54" spans="1:4" ht="15" x14ac:dyDescent="0.2">
      <c r="A54" s="15" t="s">
        <v>249</v>
      </c>
    </row>
    <row r="55" spans="1:4" ht="15" x14ac:dyDescent="0.25">
      <c r="A55" s="16"/>
    </row>
    <row r="56" spans="1:4" ht="15" x14ac:dyDescent="0.25">
      <c r="A56" s="16" t="s">
        <v>179</v>
      </c>
    </row>
  </sheetData>
  <mergeCells count="86">
    <mergeCell ref="F45:G45"/>
    <mergeCell ref="F46:G46"/>
    <mergeCell ref="F47:G47"/>
    <mergeCell ref="F48:G48"/>
    <mergeCell ref="F40:G40"/>
    <mergeCell ref="F41:G41"/>
    <mergeCell ref="F42:G42"/>
    <mergeCell ref="F43:G43"/>
    <mergeCell ref="F44:G44"/>
    <mergeCell ref="B37:D37"/>
    <mergeCell ref="B38:D38"/>
    <mergeCell ref="B36:D36"/>
    <mergeCell ref="B34:D34"/>
    <mergeCell ref="B35:D35"/>
    <mergeCell ref="F39:G39"/>
    <mergeCell ref="F25:G25"/>
    <mergeCell ref="F26:G26"/>
    <mergeCell ref="F27:G27"/>
    <mergeCell ref="F28:G28"/>
    <mergeCell ref="F29:G29"/>
    <mergeCell ref="F30:G30"/>
    <mergeCell ref="F31:G31"/>
    <mergeCell ref="F32:G32"/>
    <mergeCell ref="F34:G34"/>
    <mergeCell ref="F35:G35"/>
    <mergeCell ref="F36:G36"/>
    <mergeCell ref="F37:G37"/>
    <mergeCell ref="F38:G38"/>
    <mergeCell ref="F20:G20"/>
    <mergeCell ref="F21:G21"/>
    <mergeCell ref="F22:G22"/>
    <mergeCell ref="F23:G23"/>
    <mergeCell ref="F24:G24"/>
    <mergeCell ref="B47:D47"/>
    <mergeCell ref="B48:D48"/>
    <mergeCell ref="B45:D45"/>
    <mergeCell ref="B46:D46"/>
    <mergeCell ref="F8:G9"/>
    <mergeCell ref="F11:G11"/>
    <mergeCell ref="F12:G12"/>
    <mergeCell ref="F13:G13"/>
    <mergeCell ref="F14:G14"/>
    <mergeCell ref="F15:G15"/>
    <mergeCell ref="B15:D15"/>
    <mergeCell ref="A10:J10"/>
    <mergeCell ref="F16:G16"/>
    <mergeCell ref="F17:G17"/>
    <mergeCell ref="F18:G18"/>
    <mergeCell ref="F19:G19"/>
    <mergeCell ref="B43:D43"/>
    <mergeCell ref="B44:D44"/>
    <mergeCell ref="B41:D41"/>
    <mergeCell ref="B42:D42"/>
    <mergeCell ref="B39:D39"/>
    <mergeCell ref="B40:D40"/>
    <mergeCell ref="B31:D31"/>
    <mergeCell ref="B32:D32"/>
    <mergeCell ref="B29:D29"/>
    <mergeCell ref="B30:D30"/>
    <mergeCell ref="A33:J33"/>
    <mergeCell ref="B27:D27"/>
    <mergeCell ref="B28:D28"/>
    <mergeCell ref="B25:D25"/>
    <mergeCell ref="B26:D26"/>
    <mergeCell ref="B23:D23"/>
    <mergeCell ref="B24:D24"/>
    <mergeCell ref="B21:D21"/>
    <mergeCell ref="B22:D22"/>
    <mergeCell ref="B19:D19"/>
    <mergeCell ref="B20:D20"/>
    <mergeCell ref="B17:D17"/>
    <mergeCell ref="B18:D18"/>
    <mergeCell ref="B16:D16"/>
    <mergeCell ref="B13:D13"/>
    <mergeCell ref="B14:D14"/>
    <mergeCell ref="B11:D11"/>
    <mergeCell ref="B12:D12"/>
    <mergeCell ref="A8:A9"/>
    <mergeCell ref="B8:D9"/>
    <mergeCell ref="E8:E9"/>
    <mergeCell ref="A3:C3"/>
    <mergeCell ref="A1:J1"/>
    <mergeCell ref="A5:J6"/>
    <mergeCell ref="I8:I9"/>
    <mergeCell ref="J8:J9"/>
    <mergeCell ref="H8:H9"/>
  </mergeCells>
  <hyperlinks>
    <hyperlink ref="A3" location="'Общий прайс лист'!R1C1" display="Общий прайс-лист"/>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election activeCell="A3" sqref="A3:C3"/>
    </sheetView>
  </sheetViews>
  <sheetFormatPr defaultRowHeight="12.75" x14ac:dyDescent="0.2"/>
  <cols>
    <col min="2" max="2" width="12.28515625" customWidth="1"/>
    <col min="3" max="3" width="12.42578125" customWidth="1"/>
    <col min="4" max="4" width="11.42578125" customWidth="1"/>
    <col min="11" max="11" width="10.28515625" customWidth="1"/>
  </cols>
  <sheetData>
    <row r="1" spans="1:11" ht="20.25" x14ac:dyDescent="0.3">
      <c r="A1" s="194" t="s">
        <v>864</v>
      </c>
      <c r="B1" s="194"/>
      <c r="C1" s="194"/>
      <c r="D1" s="194"/>
      <c r="E1" s="194"/>
      <c r="F1" s="194"/>
      <c r="G1" s="194"/>
      <c r="H1" s="194"/>
      <c r="I1" s="194"/>
      <c r="J1" s="194"/>
      <c r="K1" s="194"/>
    </row>
    <row r="2" spans="1:11" x14ac:dyDescent="0.2">
      <c r="A2" s="35"/>
      <c r="B2" s="36"/>
      <c r="C2" s="33"/>
      <c r="D2" s="33"/>
      <c r="E2" s="33"/>
      <c r="F2" s="33"/>
    </row>
    <row r="3" spans="1:11" s="128" customFormat="1" ht="18" x14ac:dyDescent="0.2">
      <c r="A3" s="255" t="s">
        <v>250</v>
      </c>
      <c r="B3" s="255"/>
      <c r="C3" s="255"/>
      <c r="D3" s="33"/>
      <c r="E3" s="33"/>
      <c r="F3" s="33"/>
    </row>
    <row r="4" spans="1:11" s="128" customFormat="1" ht="10.5" customHeight="1" x14ac:dyDescent="0.2">
      <c r="A4" s="137"/>
      <c r="B4" s="36"/>
      <c r="C4" s="33"/>
      <c r="D4" s="33"/>
      <c r="E4" s="33"/>
      <c r="F4" s="33"/>
    </row>
    <row r="5" spans="1:11" x14ac:dyDescent="0.2">
      <c r="A5" s="254" t="s">
        <v>709</v>
      </c>
      <c r="B5" s="254"/>
      <c r="C5" s="254"/>
      <c r="D5" s="254"/>
      <c r="E5" s="254"/>
      <c r="F5" s="254"/>
      <c r="G5" s="254"/>
      <c r="H5" s="254"/>
      <c r="I5" s="254"/>
      <c r="J5" s="254"/>
      <c r="K5" s="254"/>
    </row>
    <row r="6" spans="1:11" s="128" customFormat="1" x14ac:dyDescent="0.2">
      <c r="A6" s="254"/>
      <c r="B6" s="254"/>
      <c r="C6" s="254"/>
      <c r="D6" s="254"/>
      <c r="E6" s="254"/>
      <c r="F6" s="254"/>
      <c r="G6" s="254"/>
      <c r="H6" s="254"/>
      <c r="I6" s="254"/>
      <c r="J6" s="254"/>
      <c r="K6" s="254"/>
    </row>
    <row r="7" spans="1:11" x14ac:dyDescent="0.2">
      <c r="A7" s="87"/>
      <c r="B7" s="85"/>
      <c r="C7" s="85"/>
      <c r="D7" s="85"/>
      <c r="E7" s="85"/>
      <c r="F7" s="85"/>
      <c r="G7" s="85"/>
      <c r="H7" s="85"/>
      <c r="I7" s="85"/>
      <c r="J7" s="85"/>
      <c r="K7" s="85"/>
    </row>
    <row r="8" spans="1:11" x14ac:dyDescent="0.2">
      <c r="A8" s="197" t="s">
        <v>84</v>
      </c>
      <c r="B8" s="198" t="s">
        <v>0</v>
      </c>
      <c r="C8" s="198"/>
      <c r="D8" s="198"/>
      <c r="E8" s="197" t="s">
        <v>85</v>
      </c>
      <c r="F8" s="198" t="s">
        <v>1</v>
      </c>
      <c r="G8" s="198"/>
      <c r="H8" s="198" t="s">
        <v>2</v>
      </c>
      <c r="I8" s="198"/>
      <c r="J8" s="197" t="s">
        <v>86</v>
      </c>
      <c r="K8" s="197" t="s">
        <v>177</v>
      </c>
    </row>
    <row r="9" spans="1:11" x14ac:dyDescent="0.2">
      <c r="A9" s="198"/>
      <c r="B9" s="198"/>
      <c r="C9" s="198"/>
      <c r="D9" s="198"/>
      <c r="E9" s="198"/>
      <c r="F9" s="198"/>
      <c r="G9" s="198"/>
      <c r="H9" s="198"/>
      <c r="I9" s="198"/>
      <c r="J9" s="198"/>
      <c r="K9" s="198"/>
    </row>
    <row r="10" spans="1:11" ht="15.75" customHeight="1" x14ac:dyDescent="0.2">
      <c r="A10" s="206" t="s">
        <v>245</v>
      </c>
      <c r="B10" s="207"/>
      <c r="C10" s="207"/>
      <c r="D10" s="207"/>
      <c r="E10" s="207"/>
      <c r="F10" s="207"/>
      <c r="G10" s="207"/>
      <c r="H10" s="207"/>
      <c r="I10" s="207"/>
      <c r="J10" s="207"/>
      <c r="K10" s="208"/>
    </row>
    <row r="11" spans="1:11" x14ac:dyDescent="0.2">
      <c r="A11" s="73">
        <v>1</v>
      </c>
      <c r="B11" s="253" t="s">
        <v>354</v>
      </c>
      <c r="C11" s="253"/>
      <c r="D11" s="253"/>
      <c r="E11" s="73">
        <v>1</v>
      </c>
      <c r="F11" s="269">
        <v>12567</v>
      </c>
      <c r="G11" s="270"/>
      <c r="H11" s="257">
        <f t="shared" ref="H11:H55" si="0">SUM(E11*F11)</f>
        <v>12567</v>
      </c>
      <c r="I11" s="257"/>
      <c r="J11" s="45">
        <f>'Общий прайс лист'!$C$47</f>
        <v>0</v>
      </c>
      <c r="K11" s="120">
        <f>H11-J11/100*H11</f>
        <v>12567</v>
      </c>
    </row>
    <row r="12" spans="1:11" x14ac:dyDescent="0.2">
      <c r="A12" s="73">
        <v>2</v>
      </c>
      <c r="B12" s="253" t="s">
        <v>355</v>
      </c>
      <c r="C12" s="253"/>
      <c r="D12" s="253"/>
      <c r="E12" s="73">
        <v>1</v>
      </c>
      <c r="F12" s="269">
        <v>12567</v>
      </c>
      <c r="G12" s="270"/>
      <c r="H12" s="257">
        <f t="shared" si="0"/>
        <v>12567</v>
      </c>
      <c r="I12" s="257"/>
      <c r="J12" s="45">
        <f>'Общий прайс лист'!$C$47</f>
        <v>0</v>
      </c>
      <c r="K12" s="120">
        <f t="shared" ref="K12:K55" si="1">H12-J12/100*H12</f>
        <v>12567</v>
      </c>
    </row>
    <row r="13" spans="1:11" x14ac:dyDescent="0.2">
      <c r="A13" s="73">
        <v>3</v>
      </c>
      <c r="B13" s="253" t="s">
        <v>356</v>
      </c>
      <c r="C13" s="253"/>
      <c r="D13" s="253"/>
      <c r="E13" s="73">
        <v>1</v>
      </c>
      <c r="F13" s="269">
        <v>12841</v>
      </c>
      <c r="G13" s="270"/>
      <c r="H13" s="257">
        <f t="shared" si="0"/>
        <v>12841</v>
      </c>
      <c r="I13" s="257"/>
      <c r="J13" s="45">
        <f>'Общий прайс лист'!$C$47</f>
        <v>0</v>
      </c>
      <c r="K13" s="120">
        <f t="shared" si="1"/>
        <v>12841</v>
      </c>
    </row>
    <row r="14" spans="1:11" x14ac:dyDescent="0.2">
      <c r="A14" s="73">
        <v>4</v>
      </c>
      <c r="B14" s="253" t="s">
        <v>357</v>
      </c>
      <c r="C14" s="253"/>
      <c r="D14" s="253"/>
      <c r="E14" s="73">
        <v>1</v>
      </c>
      <c r="F14" s="269">
        <v>12841</v>
      </c>
      <c r="G14" s="270"/>
      <c r="H14" s="257">
        <f t="shared" si="0"/>
        <v>12841</v>
      </c>
      <c r="I14" s="257"/>
      <c r="J14" s="45">
        <f>'Общий прайс лист'!$C$47</f>
        <v>0</v>
      </c>
      <c r="K14" s="120">
        <f t="shared" si="1"/>
        <v>12841</v>
      </c>
    </row>
    <row r="15" spans="1:11" x14ac:dyDescent="0.2">
      <c r="A15" s="73">
        <v>5</v>
      </c>
      <c r="B15" s="253" t="s">
        <v>358</v>
      </c>
      <c r="C15" s="253"/>
      <c r="D15" s="253"/>
      <c r="E15" s="73">
        <v>1</v>
      </c>
      <c r="F15" s="269">
        <v>13528</v>
      </c>
      <c r="G15" s="270"/>
      <c r="H15" s="257">
        <f t="shared" si="0"/>
        <v>13528</v>
      </c>
      <c r="I15" s="257"/>
      <c r="J15" s="45">
        <f>'Общий прайс лист'!$C$47</f>
        <v>0</v>
      </c>
      <c r="K15" s="120">
        <f t="shared" si="1"/>
        <v>13528</v>
      </c>
    </row>
    <row r="16" spans="1:11" x14ac:dyDescent="0.2">
      <c r="A16" s="73">
        <v>6</v>
      </c>
      <c r="B16" s="253" t="s">
        <v>359</v>
      </c>
      <c r="C16" s="253"/>
      <c r="D16" s="253"/>
      <c r="E16" s="73">
        <v>1</v>
      </c>
      <c r="F16" s="269">
        <v>13665</v>
      </c>
      <c r="G16" s="270"/>
      <c r="H16" s="257">
        <f t="shared" si="0"/>
        <v>13665</v>
      </c>
      <c r="I16" s="257"/>
      <c r="J16" s="45">
        <f>'Общий прайс лист'!$C$47</f>
        <v>0</v>
      </c>
      <c r="K16" s="120">
        <f t="shared" si="1"/>
        <v>13665</v>
      </c>
    </row>
    <row r="17" spans="1:11" x14ac:dyDescent="0.2">
      <c r="A17" s="73">
        <v>7</v>
      </c>
      <c r="B17" s="253" t="s">
        <v>360</v>
      </c>
      <c r="C17" s="253"/>
      <c r="D17" s="253"/>
      <c r="E17" s="73">
        <v>1</v>
      </c>
      <c r="F17" s="269">
        <v>14215</v>
      </c>
      <c r="G17" s="270"/>
      <c r="H17" s="257">
        <f t="shared" si="0"/>
        <v>14215</v>
      </c>
      <c r="I17" s="257"/>
      <c r="J17" s="45">
        <f>'Общий прайс лист'!$C$47</f>
        <v>0</v>
      </c>
      <c r="K17" s="120">
        <f t="shared" si="1"/>
        <v>14215</v>
      </c>
    </row>
    <row r="18" spans="1:11" x14ac:dyDescent="0.2">
      <c r="A18" s="73">
        <v>8</v>
      </c>
      <c r="B18" s="253" t="s">
        <v>361</v>
      </c>
      <c r="C18" s="253"/>
      <c r="D18" s="253"/>
      <c r="E18" s="73">
        <v>1</v>
      </c>
      <c r="F18" s="269">
        <v>14215</v>
      </c>
      <c r="G18" s="270"/>
      <c r="H18" s="257">
        <f t="shared" si="0"/>
        <v>14215</v>
      </c>
      <c r="I18" s="257"/>
      <c r="J18" s="45">
        <f>'Общий прайс лист'!$C$47</f>
        <v>0</v>
      </c>
      <c r="K18" s="120">
        <f t="shared" si="1"/>
        <v>14215</v>
      </c>
    </row>
    <row r="19" spans="1:11" x14ac:dyDescent="0.2">
      <c r="A19" s="73">
        <v>9</v>
      </c>
      <c r="B19" s="253" t="s">
        <v>362</v>
      </c>
      <c r="C19" s="253"/>
      <c r="D19" s="253"/>
      <c r="E19" s="73">
        <v>1</v>
      </c>
      <c r="F19" s="269">
        <v>14764</v>
      </c>
      <c r="G19" s="270"/>
      <c r="H19" s="257">
        <f t="shared" si="0"/>
        <v>14764</v>
      </c>
      <c r="I19" s="257"/>
      <c r="J19" s="45">
        <f>'Общий прайс лист'!$C$47</f>
        <v>0</v>
      </c>
      <c r="K19" s="120">
        <f t="shared" si="1"/>
        <v>14764</v>
      </c>
    </row>
    <row r="20" spans="1:11" x14ac:dyDescent="0.2">
      <c r="A20" s="73">
        <v>10</v>
      </c>
      <c r="B20" s="253" t="s">
        <v>363</v>
      </c>
      <c r="C20" s="253"/>
      <c r="D20" s="253"/>
      <c r="E20" s="73">
        <v>1</v>
      </c>
      <c r="F20" s="269">
        <v>14764</v>
      </c>
      <c r="G20" s="270"/>
      <c r="H20" s="257">
        <f t="shared" si="0"/>
        <v>14764</v>
      </c>
      <c r="I20" s="257"/>
      <c r="J20" s="45">
        <f>'Общий прайс лист'!$C$47</f>
        <v>0</v>
      </c>
      <c r="K20" s="120">
        <f t="shared" si="1"/>
        <v>14764</v>
      </c>
    </row>
    <row r="21" spans="1:11" x14ac:dyDescent="0.2">
      <c r="A21" s="73">
        <v>11</v>
      </c>
      <c r="B21" s="253" t="s">
        <v>364</v>
      </c>
      <c r="C21" s="253"/>
      <c r="D21" s="253"/>
      <c r="E21" s="73">
        <v>1</v>
      </c>
      <c r="F21" s="269">
        <v>15313</v>
      </c>
      <c r="G21" s="270"/>
      <c r="H21" s="257">
        <f t="shared" si="0"/>
        <v>15313</v>
      </c>
      <c r="I21" s="257"/>
      <c r="J21" s="45">
        <f>'Общий прайс лист'!$C$47</f>
        <v>0</v>
      </c>
      <c r="K21" s="120">
        <f t="shared" si="1"/>
        <v>15313</v>
      </c>
    </row>
    <row r="22" spans="1:11" x14ac:dyDescent="0.2">
      <c r="A22" s="73">
        <v>12</v>
      </c>
      <c r="B22" s="253" t="s">
        <v>365</v>
      </c>
      <c r="C22" s="253"/>
      <c r="D22" s="253"/>
      <c r="E22" s="73">
        <v>1</v>
      </c>
      <c r="F22" s="269">
        <v>15313</v>
      </c>
      <c r="G22" s="270"/>
      <c r="H22" s="257">
        <f t="shared" si="0"/>
        <v>15313</v>
      </c>
      <c r="I22" s="257"/>
      <c r="J22" s="45">
        <f>'Общий прайс лист'!$C$47</f>
        <v>0</v>
      </c>
      <c r="K22" s="120">
        <f t="shared" si="1"/>
        <v>15313</v>
      </c>
    </row>
    <row r="23" spans="1:11" x14ac:dyDescent="0.2">
      <c r="A23" s="73">
        <v>13</v>
      </c>
      <c r="B23" s="253" t="s">
        <v>366</v>
      </c>
      <c r="C23" s="253"/>
      <c r="D23" s="253"/>
      <c r="E23" s="73">
        <v>1</v>
      </c>
      <c r="F23" s="269">
        <v>16137</v>
      </c>
      <c r="G23" s="270"/>
      <c r="H23" s="257">
        <f t="shared" si="0"/>
        <v>16137</v>
      </c>
      <c r="I23" s="257"/>
      <c r="J23" s="45">
        <f>'Общий прайс лист'!$C$47</f>
        <v>0</v>
      </c>
      <c r="K23" s="120">
        <f t="shared" si="1"/>
        <v>16137</v>
      </c>
    </row>
    <row r="24" spans="1:11" x14ac:dyDescent="0.2">
      <c r="A24" s="73">
        <v>14</v>
      </c>
      <c r="B24" s="253" t="s">
        <v>367</v>
      </c>
      <c r="C24" s="253"/>
      <c r="D24" s="253"/>
      <c r="E24" s="73">
        <v>1</v>
      </c>
      <c r="F24" s="269">
        <v>16137</v>
      </c>
      <c r="G24" s="270"/>
      <c r="H24" s="257">
        <f t="shared" si="0"/>
        <v>16137</v>
      </c>
      <c r="I24" s="257"/>
      <c r="J24" s="45">
        <f>'Общий прайс лист'!$C$47</f>
        <v>0</v>
      </c>
      <c r="K24" s="120">
        <f t="shared" si="1"/>
        <v>16137</v>
      </c>
    </row>
    <row r="25" spans="1:11" x14ac:dyDescent="0.2">
      <c r="A25" s="73">
        <v>15</v>
      </c>
      <c r="B25" s="253" t="s">
        <v>368</v>
      </c>
      <c r="C25" s="253"/>
      <c r="D25" s="253"/>
      <c r="E25" s="73">
        <v>1</v>
      </c>
      <c r="F25" s="269">
        <v>16412</v>
      </c>
      <c r="G25" s="270"/>
      <c r="H25" s="257">
        <f t="shared" si="0"/>
        <v>16412</v>
      </c>
      <c r="I25" s="257"/>
      <c r="J25" s="45">
        <f>'Общий прайс лист'!$C$47</f>
        <v>0</v>
      </c>
      <c r="K25" s="120">
        <f t="shared" si="1"/>
        <v>16412</v>
      </c>
    </row>
    <row r="26" spans="1:11" x14ac:dyDescent="0.2">
      <c r="A26" s="73">
        <v>16</v>
      </c>
      <c r="B26" s="253" t="s">
        <v>369</v>
      </c>
      <c r="C26" s="253"/>
      <c r="D26" s="253"/>
      <c r="E26" s="73">
        <v>1</v>
      </c>
      <c r="F26" s="269">
        <v>16687</v>
      </c>
      <c r="G26" s="270"/>
      <c r="H26" s="257">
        <f t="shared" si="0"/>
        <v>16687</v>
      </c>
      <c r="I26" s="257"/>
      <c r="J26" s="45">
        <f>'Общий прайс лист'!$C$47</f>
        <v>0</v>
      </c>
      <c r="K26" s="120">
        <f t="shared" si="1"/>
        <v>16687</v>
      </c>
    </row>
    <row r="27" spans="1:11" x14ac:dyDescent="0.2">
      <c r="A27" s="73">
        <v>17</v>
      </c>
      <c r="B27" s="253" t="s">
        <v>370</v>
      </c>
      <c r="C27" s="253"/>
      <c r="D27" s="253"/>
      <c r="E27" s="73">
        <v>1</v>
      </c>
      <c r="F27" s="269">
        <v>17511</v>
      </c>
      <c r="G27" s="270"/>
      <c r="H27" s="257">
        <f t="shared" si="0"/>
        <v>17511</v>
      </c>
      <c r="I27" s="257"/>
      <c r="J27" s="45">
        <f>'Общий прайс лист'!$C$47</f>
        <v>0</v>
      </c>
      <c r="K27" s="120">
        <f t="shared" si="1"/>
        <v>17511</v>
      </c>
    </row>
    <row r="28" spans="1:11" x14ac:dyDescent="0.2">
      <c r="A28" s="73">
        <v>18</v>
      </c>
      <c r="B28" s="253" t="s">
        <v>371</v>
      </c>
      <c r="C28" s="253"/>
      <c r="D28" s="253"/>
      <c r="E28" s="73">
        <v>1</v>
      </c>
      <c r="F28" s="269">
        <v>17923</v>
      </c>
      <c r="G28" s="270"/>
      <c r="H28" s="257">
        <f t="shared" si="0"/>
        <v>17923</v>
      </c>
      <c r="I28" s="257"/>
      <c r="J28" s="45">
        <f>'Общий прайс лист'!$C$47</f>
        <v>0</v>
      </c>
      <c r="K28" s="120">
        <f t="shared" si="1"/>
        <v>17923</v>
      </c>
    </row>
    <row r="29" spans="1:11" x14ac:dyDescent="0.2">
      <c r="A29" s="73">
        <v>19</v>
      </c>
      <c r="B29" s="253" t="s">
        <v>372</v>
      </c>
      <c r="C29" s="253"/>
      <c r="D29" s="253"/>
      <c r="E29" s="73">
        <v>1</v>
      </c>
      <c r="F29" s="269">
        <v>18472</v>
      </c>
      <c r="G29" s="270"/>
      <c r="H29" s="257">
        <f t="shared" si="0"/>
        <v>18472</v>
      </c>
      <c r="I29" s="257"/>
      <c r="J29" s="45">
        <f>'Общий прайс лист'!$C$47</f>
        <v>0</v>
      </c>
      <c r="K29" s="120">
        <f t="shared" si="1"/>
        <v>18472</v>
      </c>
    </row>
    <row r="30" spans="1:11" x14ac:dyDescent="0.2">
      <c r="A30" s="73">
        <v>20</v>
      </c>
      <c r="B30" s="253" t="s">
        <v>373</v>
      </c>
      <c r="C30" s="253"/>
      <c r="D30" s="253"/>
      <c r="E30" s="73">
        <v>1</v>
      </c>
      <c r="F30" s="269">
        <v>18747</v>
      </c>
      <c r="G30" s="270"/>
      <c r="H30" s="257">
        <f t="shared" si="0"/>
        <v>18747</v>
      </c>
      <c r="I30" s="257"/>
      <c r="J30" s="45">
        <f>'Общий прайс лист'!$C$47</f>
        <v>0</v>
      </c>
      <c r="K30" s="120">
        <f t="shared" si="1"/>
        <v>18747</v>
      </c>
    </row>
    <row r="31" spans="1:11" x14ac:dyDescent="0.2">
      <c r="A31" s="73">
        <v>21</v>
      </c>
      <c r="B31" s="253" t="s">
        <v>374</v>
      </c>
      <c r="C31" s="253"/>
      <c r="D31" s="253"/>
      <c r="E31" s="73">
        <v>1</v>
      </c>
      <c r="F31" s="269">
        <v>19022</v>
      </c>
      <c r="G31" s="270"/>
      <c r="H31" s="257">
        <f t="shared" si="0"/>
        <v>19022</v>
      </c>
      <c r="I31" s="257"/>
      <c r="J31" s="45">
        <f>'Общий прайс лист'!$C$47</f>
        <v>0</v>
      </c>
      <c r="K31" s="120">
        <f t="shared" si="1"/>
        <v>19022</v>
      </c>
    </row>
    <row r="32" spans="1:11" x14ac:dyDescent="0.2">
      <c r="A32" s="73">
        <v>22</v>
      </c>
      <c r="B32" s="253" t="s">
        <v>375</v>
      </c>
      <c r="C32" s="253"/>
      <c r="D32" s="253"/>
      <c r="E32" s="73">
        <v>1</v>
      </c>
      <c r="F32" s="269">
        <v>19296</v>
      </c>
      <c r="G32" s="270"/>
      <c r="H32" s="257">
        <f t="shared" si="0"/>
        <v>19296</v>
      </c>
      <c r="I32" s="257"/>
      <c r="J32" s="45">
        <f>'Общий прайс лист'!$C$47</f>
        <v>0</v>
      </c>
      <c r="K32" s="120">
        <f t="shared" si="1"/>
        <v>19296</v>
      </c>
    </row>
    <row r="33" spans="1:11" x14ac:dyDescent="0.2">
      <c r="A33" s="73">
        <v>23</v>
      </c>
      <c r="B33" s="253" t="s">
        <v>376</v>
      </c>
      <c r="C33" s="253"/>
      <c r="D33" s="253"/>
      <c r="E33" s="73">
        <v>1</v>
      </c>
      <c r="F33" s="269">
        <v>20120</v>
      </c>
      <c r="G33" s="270"/>
      <c r="H33" s="257">
        <f t="shared" si="0"/>
        <v>20120</v>
      </c>
      <c r="I33" s="257"/>
      <c r="J33" s="45">
        <f>'Общий прайс лист'!$C$47</f>
        <v>0</v>
      </c>
      <c r="K33" s="120">
        <f t="shared" si="1"/>
        <v>20120</v>
      </c>
    </row>
    <row r="34" spans="1:11" x14ac:dyDescent="0.2">
      <c r="A34" s="73">
        <v>24</v>
      </c>
      <c r="B34" s="253" t="s">
        <v>377</v>
      </c>
      <c r="C34" s="253"/>
      <c r="D34" s="253"/>
      <c r="E34" s="73">
        <v>1</v>
      </c>
      <c r="F34" s="269">
        <v>20395</v>
      </c>
      <c r="G34" s="270"/>
      <c r="H34" s="257">
        <f>SUM(E34*F34)</f>
        <v>20395</v>
      </c>
      <c r="I34" s="257"/>
      <c r="J34" s="45">
        <f>'Общий прайс лист'!$C$47</f>
        <v>0</v>
      </c>
      <c r="K34" s="120">
        <f t="shared" si="1"/>
        <v>20395</v>
      </c>
    </row>
    <row r="35" spans="1:11" x14ac:dyDescent="0.2">
      <c r="A35" s="73">
        <v>25</v>
      </c>
      <c r="B35" s="253" t="s">
        <v>378</v>
      </c>
      <c r="C35" s="253"/>
      <c r="D35" s="253"/>
      <c r="E35" s="73">
        <v>1</v>
      </c>
      <c r="F35" s="269">
        <v>20670</v>
      </c>
      <c r="G35" s="270"/>
      <c r="H35" s="257">
        <f>SUM(E35*F35)</f>
        <v>20670</v>
      </c>
      <c r="I35" s="257"/>
      <c r="J35" s="45">
        <f>'Общий прайс лист'!$C$47</f>
        <v>0</v>
      </c>
      <c r="K35" s="120">
        <f t="shared" si="1"/>
        <v>20670</v>
      </c>
    </row>
    <row r="36" spans="1:11" x14ac:dyDescent="0.2">
      <c r="A36" s="73">
        <v>26</v>
      </c>
      <c r="B36" s="253" t="s">
        <v>379</v>
      </c>
      <c r="C36" s="253"/>
      <c r="D36" s="253"/>
      <c r="E36" s="73">
        <v>1</v>
      </c>
      <c r="F36" s="269">
        <v>20944</v>
      </c>
      <c r="G36" s="270"/>
      <c r="H36" s="257">
        <f>SUM(E36*F36)</f>
        <v>20944</v>
      </c>
      <c r="I36" s="257"/>
      <c r="J36" s="45">
        <f>'Общий прайс лист'!$C$47</f>
        <v>0</v>
      </c>
      <c r="K36" s="120">
        <f t="shared" si="1"/>
        <v>20944</v>
      </c>
    </row>
    <row r="37" spans="1:11" x14ac:dyDescent="0.2">
      <c r="A37" s="73">
        <v>27</v>
      </c>
      <c r="B37" s="253" t="s">
        <v>380</v>
      </c>
      <c r="C37" s="253"/>
      <c r="D37" s="253"/>
      <c r="E37" s="73">
        <v>1</v>
      </c>
      <c r="F37" s="269">
        <v>21219</v>
      </c>
      <c r="G37" s="270"/>
      <c r="H37" s="257">
        <f t="shared" si="0"/>
        <v>21219</v>
      </c>
      <c r="I37" s="257"/>
      <c r="J37" s="45">
        <f>'Общий прайс лист'!$C$47</f>
        <v>0</v>
      </c>
      <c r="K37" s="120">
        <f t="shared" si="1"/>
        <v>21219</v>
      </c>
    </row>
    <row r="38" spans="1:11" ht="15.75" customHeight="1" x14ac:dyDescent="0.2">
      <c r="A38" s="206" t="s">
        <v>246</v>
      </c>
      <c r="B38" s="207"/>
      <c r="C38" s="207"/>
      <c r="D38" s="207"/>
      <c r="E38" s="207"/>
      <c r="F38" s="207"/>
      <c r="G38" s="207"/>
      <c r="H38" s="207"/>
      <c r="I38" s="207"/>
      <c r="J38" s="207"/>
      <c r="K38" s="208"/>
    </row>
    <row r="39" spans="1:11" x14ac:dyDescent="0.2">
      <c r="A39" s="73">
        <v>28</v>
      </c>
      <c r="B39" s="253" t="s">
        <v>225</v>
      </c>
      <c r="C39" s="253"/>
      <c r="D39" s="253"/>
      <c r="E39" s="73">
        <v>1</v>
      </c>
      <c r="F39" s="256">
        <v>13443</v>
      </c>
      <c r="G39" s="257"/>
      <c r="H39" s="257">
        <f t="shared" si="0"/>
        <v>13443</v>
      </c>
      <c r="I39" s="257"/>
      <c r="J39" s="45">
        <f>'Общий прайс лист'!$C$47</f>
        <v>0</v>
      </c>
      <c r="K39" s="120">
        <f t="shared" si="1"/>
        <v>13443</v>
      </c>
    </row>
    <row r="40" spans="1:11" x14ac:dyDescent="0.2">
      <c r="A40" s="73">
        <v>29</v>
      </c>
      <c r="B40" s="253" t="s">
        <v>226</v>
      </c>
      <c r="C40" s="253"/>
      <c r="D40" s="253"/>
      <c r="E40" s="73">
        <v>1</v>
      </c>
      <c r="F40" s="256">
        <v>13469</v>
      </c>
      <c r="G40" s="257"/>
      <c r="H40" s="257">
        <f t="shared" si="0"/>
        <v>13469</v>
      </c>
      <c r="I40" s="257"/>
      <c r="J40" s="45">
        <f>'Общий прайс лист'!$C$47</f>
        <v>0</v>
      </c>
      <c r="K40" s="120">
        <f t="shared" si="1"/>
        <v>13469</v>
      </c>
    </row>
    <row r="41" spans="1:11" x14ac:dyDescent="0.2">
      <c r="A41" s="73">
        <v>30</v>
      </c>
      <c r="B41" s="253" t="s">
        <v>227</v>
      </c>
      <c r="C41" s="253"/>
      <c r="D41" s="253"/>
      <c r="E41" s="73">
        <v>1</v>
      </c>
      <c r="F41" s="256">
        <v>13490</v>
      </c>
      <c r="G41" s="257"/>
      <c r="H41" s="257">
        <f t="shared" si="0"/>
        <v>13490</v>
      </c>
      <c r="I41" s="257"/>
      <c r="J41" s="45">
        <f>'Общий прайс лист'!$C$47</f>
        <v>0</v>
      </c>
      <c r="K41" s="120">
        <f t="shared" si="1"/>
        <v>13490</v>
      </c>
    </row>
    <row r="42" spans="1:11" x14ac:dyDescent="0.2">
      <c r="A42" s="73">
        <v>31</v>
      </c>
      <c r="B42" s="253" t="s">
        <v>228</v>
      </c>
      <c r="C42" s="253"/>
      <c r="D42" s="253"/>
      <c r="E42" s="73">
        <v>1</v>
      </c>
      <c r="F42" s="256">
        <v>13563</v>
      </c>
      <c r="G42" s="257"/>
      <c r="H42" s="257">
        <f t="shared" si="0"/>
        <v>13563</v>
      </c>
      <c r="I42" s="257"/>
      <c r="J42" s="45">
        <f>'Общий прайс лист'!$C$47</f>
        <v>0</v>
      </c>
      <c r="K42" s="120">
        <f t="shared" si="1"/>
        <v>13563</v>
      </c>
    </row>
    <row r="43" spans="1:11" x14ac:dyDescent="0.2">
      <c r="A43" s="73">
        <v>32</v>
      </c>
      <c r="B43" s="253" t="s">
        <v>229</v>
      </c>
      <c r="C43" s="253"/>
      <c r="D43" s="253"/>
      <c r="E43" s="73">
        <v>1</v>
      </c>
      <c r="F43" s="256">
        <v>13585</v>
      </c>
      <c r="G43" s="257"/>
      <c r="H43" s="257">
        <f t="shared" si="0"/>
        <v>13585</v>
      </c>
      <c r="I43" s="257"/>
      <c r="J43" s="45">
        <f>'Общий прайс лист'!$C$47</f>
        <v>0</v>
      </c>
      <c r="K43" s="120">
        <f t="shared" si="1"/>
        <v>13585</v>
      </c>
    </row>
    <row r="44" spans="1:11" x14ac:dyDescent="0.2">
      <c r="A44" s="73">
        <v>33</v>
      </c>
      <c r="B44" s="253" t="s">
        <v>230</v>
      </c>
      <c r="C44" s="253"/>
      <c r="D44" s="253"/>
      <c r="E44" s="73">
        <v>1</v>
      </c>
      <c r="F44" s="256">
        <v>13720</v>
      </c>
      <c r="G44" s="257"/>
      <c r="H44" s="257">
        <f t="shared" si="0"/>
        <v>13720</v>
      </c>
      <c r="I44" s="257"/>
      <c r="J44" s="45">
        <f>'Общий прайс лист'!$C$47</f>
        <v>0</v>
      </c>
      <c r="K44" s="120">
        <f t="shared" si="1"/>
        <v>13720</v>
      </c>
    </row>
    <row r="45" spans="1:11" x14ac:dyDescent="0.2">
      <c r="A45" s="73">
        <v>34</v>
      </c>
      <c r="B45" s="253" t="s">
        <v>231</v>
      </c>
      <c r="C45" s="253"/>
      <c r="D45" s="253"/>
      <c r="E45" s="73">
        <v>1</v>
      </c>
      <c r="F45" s="256">
        <v>13728</v>
      </c>
      <c r="G45" s="257"/>
      <c r="H45" s="257">
        <f t="shared" si="0"/>
        <v>13728</v>
      </c>
      <c r="I45" s="257"/>
      <c r="J45" s="45">
        <f>'Общий прайс лист'!$C$47</f>
        <v>0</v>
      </c>
      <c r="K45" s="120">
        <f t="shared" si="1"/>
        <v>13728</v>
      </c>
    </row>
    <row r="46" spans="1:11" x14ac:dyDescent="0.2">
      <c r="A46" s="73">
        <v>35</v>
      </c>
      <c r="B46" s="253" t="s">
        <v>232</v>
      </c>
      <c r="C46" s="253"/>
      <c r="D46" s="253"/>
      <c r="E46" s="73">
        <v>1</v>
      </c>
      <c r="F46" s="256">
        <v>13771</v>
      </c>
      <c r="G46" s="257"/>
      <c r="H46" s="257">
        <f t="shared" si="0"/>
        <v>13771</v>
      </c>
      <c r="I46" s="257"/>
      <c r="J46" s="45">
        <f>'Общий прайс лист'!$C$47</f>
        <v>0</v>
      </c>
      <c r="K46" s="120">
        <f t="shared" si="1"/>
        <v>13771</v>
      </c>
    </row>
    <row r="47" spans="1:11" x14ac:dyDescent="0.2">
      <c r="A47" s="73">
        <v>36</v>
      </c>
      <c r="B47" s="253" t="s">
        <v>233</v>
      </c>
      <c r="C47" s="253"/>
      <c r="D47" s="253"/>
      <c r="E47" s="73">
        <v>1</v>
      </c>
      <c r="F47" s="256">
        <v>14298</v>
      </c>
      <c r="G47" s="257"/>
      <c r="H47" s="257">
        <f t="shared" si="0"/>
        <v>14298</v>
      </c>
      <c r="I47" s="257"/>
      <c r="J47" s="45">
        <f>'Общий прайс лист'!$C$47</f>
        <v>0</v>
      </c>
      <c r="K47" s="120">
        <f t="shared" si="1"/>
        <v>14298</v>
      </c>
    </row>
    <row r="48" spans="1:11" x14ac:dyDescent="0.2">
      <c r="A48" s="73">
        <v>37</v>
      </c>
      <c r="B48" s="253" t="s">
        <v>234</v>
      </c>
      <c r="C48" s="253"/>
      <c r="D48" s="253"/>
      <c r="E48" s="73">
        <v>1</v>
      </c>
      <c r="F48" s="256">
        <v>14374</v>
      </c>
      <c r="G48" s="257"/>
      <c r="H48" s="257">
        <f t="shared" si="0"/>
        <v>14374</v>
      </c>
      <c r="I48" s="257"/>
      <c r="J48" s="45">
        <f>'Общий прайс лист'!$C$47</f>
        <v>0</v>
      </c>
      <c r="K48" s="120">
        <f t="shared" si="1"/>
        <v>14374</v>
      </c>
    </row>
    <row r="49" spans="1:11" x14ac:dyDescent="0.2">
      <c r="A49" s="73">
        <v>38</v>
      </c>
      <c r="B49" s="253" t="s">
        <v>235</v>
      </c>
      <c r="C49" s="253"/>
      <c r="D49" s="253"/>
      <c r="E49" s="73">
        <v>1</v>
      </c>
      <c r="F49" s="256">
        <v>17271</v>
      </c>
      <c r="G49" s="257"/>
      <c r="H49" s="257">
        <f t="shared" si="0"/>
        <v>17271</v>
      </c>
      <c r="I49" s="257"/>
      <c r="J49" s="45">
        <f>'Общий прайс лист'!$C$47</f>
        <v>0</v>
      </c>
      <c r="K49" s="120">
        <f t="shared" si="1"/>
        <v>17271</v>
      </c>
    </row>
    <row r="50" spans="1:11" x14ac:dyDescent="0.2">
      <c r="A50" s="73">
        <v>39</v>
      </c>
      <c r="B50" s="253" t="s">
        <v>236</v>
      </c>
      <c r="C50" s="253"/>
      <c r="D50" s="253"/>
      <c r="E50" s="73">
        <v>1</v>
      </c>
      <c r="F50" s="256">
        <v>18426</v>
      </c>
      <c r="G50" s="257"/>
      <c r="H50" s="257">
        <f t="shared" si="0"/>
        <v>18426</v>
      </c>
      <c r="I50" s="257"/>
      <c r="J50" s="45">
        <f>'Общий прайс лист'!$C$47</f>
        <v>0</v>
      </c>
      <c r="K50" s="120">
        <f t="shared" si="1"/>
        <v>18426</v>
      </c>
    </row>
    <row r="51" spans="1:11" x14ac:dyDescent="0.2">
      <c r="A51" s="73">
        <v>40</v>
      </c>
      <c r="B51" s="253" t="s">
        <v>237</v>
      </c>
      <c r="C51" s="253"/>
      <c r="D51" s="253"/>
      <c r="E51" s="73">
        <v>1</v>
      </c>
      <c r="F51" s="256">
        <v>19050</v>
      </c>
      <c r="G51" s="257"/>
      <c r="H51" s="257">
        <f t="shared" si="0"/>
        <v>19050</v>
      </c>
      <c r="I51" s="257"/>
      <c r="J51" s="45">
        <f>'Общий прайс лист'!$C$47</f>
        <v>0</v>
      </c>
      <c r="K51" s="120">
        <f t="shared" si="1"/>
        <v>19050</v>
      </c>
    </row>
    <row r="52" spans="1:11" x14ac:dyDescent="0.2">
      <c r="A52" s="73">
        <v>41</v>
      </c>
      <c r="B52" s="253" t="s">
        <v>238</v>
      </c>
      <c r="C52" s="253"/>
      <c r="D52" s="253"/>
      <c r="E52" s="73">
        <v>1</v>
      </c>
      <c r="F52" s="256">
        <v>20349</v>
      </c>
      <c r="G52" s="257"/>
      <c r="H52" s="257">
        <f t="shared" si="0"/>
        <v>20349</v>
      </c>
      <c r="I52" s="257"/>
      <c r="J52" s="45">
        <f>'Общий прайс лист'!$C$47</f>
        <v>0</v>
      </c>
      <c r="K52" s="120">
        <f t="shared" si="1"/>
        <v>20349</v>
      </c>
    </row>
    <row r="53" spans="1:11" x14ac:dyDescent="0.2">
      <c r="A53" s="73">
        <v>42</v>
      </c>
      <c r="B53" s="253" t="s">
        <v>239</v>
      </c>
      <c r="C53" s="253"/>
      <c r="D53" s="253"/>
      <c r="E53" s="73">
        <v>1</v>
      </c>
      <c r="F53" s="256">
        <v>24439</v>
      </c>
      <c r="G53" s="257"/>
      <c r="H53" s="257">
        <f t="shared" si="0"/>
        <v>24439</v>
      </c>
      <c r="I53" s="257"/>
      <c r="J53" s="45">
        <f>'Общий прайс лист'!$C$47</f>
        <v>0</v>
      </c>
      <c r="K53" s="120">
        <f t="shared" si="1"/>
        <v>24439</v>
      </c>
    </row>
    <row r="54" spans="1:11" x14ac:dyDescent="0.2">
      <c r="A54" s="73">
        <v>43</v>
      </c>
      <c r="B54" s="253" t="s">
        <v>240</v>
      </c>
      <c r="C54" s="253"/>
      <c r="D54" s="253"/>
      <c r="E54" s="73">
        <v>1</v>
      </c>
      <c r="F54" s="256">
        <v>26085</v>
      </c>
      <c r="G54" s="257"/>
      <c r="H54" s="257">
        <f t="shared" si="0"/>
        <v>26085</v>
      </c>
      <c r="I54" s="257"/>
      <c r="J54" s="45">
        <f>'Общий прайс лист'!$C$47</f>
        <v>0</v>
      </c>
      <c r="K54" s="120">
        <f t="shared" si="1"/>
        <v>26085</v>
      </c>
    </row>
    <row r="55" spans="1:11" x14ac:dyDescent="0.2">
      <c r="A55" s="73">
        <v>44</v>
      </c>
      <c r="B55" s="253" t="s">
        <v>241</v>
      </c>
      <c r="C55" s="253"/>
      <c r="D55" s="253"/>
      <c r="E55" s="73">
        <v>1</v>
      </c>
      <c r="F55" s="256">
        <v>33453</v>
      </c>
      <c r="G55" s="257"/>
      <c r="H55" s="257">
        <f t="shared" si="0"/>
        <v>33453</v>
      </c>
      <c r="I55" s="257"/>
      <c r="J55" s="45">
        <f>'Общий прайс лист'!$C$47</f>
        <v>0</v>
      </c>
      <c r="K55" s="120">
        <f t="shared" si="1"/>
        <v>33453</v>
      </c>
    </row>
    <row r="57" spans="1:11" ht="15" x14ac:dyDescent="0.25">
      <c r="A57" s="103" t="s">
        <v>247</v>
      </c>
      <c r="B57" s="88"/>
      <c r="C57" s="88" t="s">
        <v>248</v>
      </c>
    </row>
    <row r="59" spans="1:11" ht="15" x14ac:dyDescent="0.2">
      <c r="A59" s="15" t="s">
        <v>588</v>
      </c>
      <c r="B59" s="7"/>
      <c r="C59" s="7"/>
      <c r="D59" s="8"/>
    </row>
    <row r="60" spans="1:11" ht="15" x14ac:dyDescent="0.2">
      <c r="A60" s="15"/>
    </row>
    <row r="61" spans="1:11" ht="15" x14ac:dyDescent="0.2">
      <c r="A61" s="15" t="s">
        <v>249</v>
      </c>
    </row>
    <row r="62" spans="1:11" ht="15" x14ac:dyDescent="0.25">
      <c r="A62" s="16"/>
    </row>
    <row r="63" spans="1:11" ht="15" x14ac:dyDescent="0.25">
      <c r="A63" s="16" t="s">
        <v>179</v>
      </c>
    </row>
  </sheetData>
  <mergeCells count="144">
    <mergeCell ref="A5:K6"/>
    <mergeCell ref="B55:D55"/>
    <mergeCell ref="F55:G55"/>
    <mergeCell ref="H55:I55"/>
    <mergeCell ref="B53:D53"/>
    <mergeCell ref="F53:G53"/>
    <mergeCell ref="H53:I53"/>
    <mergeCell ref="B54:D54"/>
    <mergeCell ref="F54:G54"/>
    <mergeCell ref="H54:I54"/>
    <mergeCell ref="B52:D52"/>
    <mergeCell ref="F52:G52"/>
    <mergeCell ref="H52:I52"/>
    <mergeCell ref="B50:D50"/>
    <mergeCell ref="F50:G50"/>
    <mergeCell ref="H50:I50"/>
    <mergeCell ref="F44:G44"/>
    <mergeCell ref="H44:I44"/>
    <mergeCell ref="B45:D45"/>
    <mergeCell ref="B34:D34"/>
    <mergeCell ref="B35:D35"/>
    <mergeCell ref="B36:D36"/>
    <mergeCell ref="F34:G34"/>
    <mergeCell ref="F35:G35"/>
    <mergeCell ref="A1:K1"/>
    <mergeCell ref="A8:A9"/>
    <mergeCell ref="B8:D9"/>
    <mergeCell ref="E8:E9"/>
    <mergeCell ref="F8:G9"/>
    <mergeCell ref="H8:I9"/>
    <mergeCell ref="J8:J9"/>
    <mergeCell ref="K8:K9"/>
    <mergeCell ref="B51:D51"/>
    <mergeCell ref="F51:G51"/>
    <mergeCell ref="H51:I51"/>
    <mergeCell ref="B48:D48"/>
    <mergeCell ref="F48:G48"/>
    <mergeCell ref="H48:I48"/>
    <mergeCell ref="B49:D49"/>
    <mergeCell ref="F49:G49"/>
    <mergeCell ref="H49:I49"/>
    <mergeCell ref="B46:D46"/>
    <mergeCell ref="F46:G46"/>
    <mergeCell ref="H46:I46"/>
    <mergeCell ref="B47:D47"/>
    <mergeCell ref="F47:G47"/>
    <mergeCell ref="H47:I47"/>
    <mergeCell ref="B44:D44"/>
    <mergeCell ref="F45:G45"/>
    <mergeCell ref="H45:I45"/>
    <mergeCell ref="B42:D42"/>
    <mergeCell ref="F42:G42"/>
    <mergeCell ref="H42:I42"/>
    <mergeCell ref="B43:D43"/>
    <mergeCell ref="F43:G43"/>
    <mergeCell ref="H43:I43"/>
    <mergeCell ref="B40:D40"/>
    <mergeCell ref="F40:G40"/>
    <mergeCell ref="H40:I40"/>
    <mergeCell ref="B41:D41"/>
    <mergeCell ref="F41:G41"/>
    <mergeCell ref="H41:I41"/>
    <mergeCell ref="B37:D37"/>
    <mergeCell ref="F37:G37"/>
    <mergeCell ref="H37:I37"/>
    <mergeCell ref="B39:D39"/>
    <mergeCell ref="F39:G39"/>
    <mergeCell ref="H39:I39"/>
    <mergeCell ref="B32:D32"/>
    <mergeCell ref="F32:G32"/>
    <mergeCell ref="H32:I32"/>
    <mergeCell ref="B33:D33"/>
    <mergeCell ref="F33:G33"/>
    <mergeCell ref="H33:I33"/>
    <mergeCell ref="F36:G36"/>
    <mergeCell ref="H34:I34"/>
    <mergeCell ref="H35:I35"/>
    <mergeCell ref="H36:I36"/>
    <mergeCell ref="B30:D30"/>
    <mergeCell ref="F30:G30"/>
    <mergeCell ref="H30:I30"/>
    <mergeCell ref="B31:D31"/>
    <mergeCell ref="F31:G31"/>
    <mergeCell ref="H31:I31"/>
    <mergeCell ref="B28:D28"/>
    <mergeCell ref="F28:G28"/>
    <mergeCell ref="H28:I28"/>
    <mergeCell ref="B29:D29"/>
    <mergeCell ref="F29:G29"/>
    <mergeCell ref="H29:I29"/>
    <mergeCell ref="B26:D26"/>
    <mergeCell ref="F26:G26"/>
    <mergeCell ref="H26:I26"/>
    <mergeCell ref="B27:D27"/>
    <mergeCell ref="F27:G27"/>
    <mergeCell ref="H27:I27"/>
    <mergeCell ref="B24:D24"/>
    <mergeCell ref="F24:G24"/>
    <mergeCell ref="H24:I24"/>
    <mergeCell ref="B25:D25"/>
    <mergeCell ref="F25:G25"/>
    <mergeCell ref="H25:I25"/>
    <mergeCell ref="B23:D23"/>
    <mergeCell ref="F23:G23"/>
    <mergeCell ref="H23:I23"/>
    <mergeCell ref="B20:D20"/>
    <mergeCell ref="F20:G20"/>
    <mergeCell ref="H20:I20"/>
    <mergeCell ref="B21:D21"/>
    <mergeCell ref="F21:G21"/>
    <mergeCell ref="H21:I21"/>
    <mergeCell ref="B16:D16"/>
    <mergeCell ref="F16:G16"/>
    <mergeCell ref="H16:I16"/>
    <mergeCell ref="B17:D17"/>
    <mergeCell ref="F17:G17"/>
    <mergeCell ref="H17:I17"/>
    <mergeCell ref="B22:D22"/>
    <mergeCell ref="F22:G22"/>
    <mergeCell ref="H22:I22"/>
    <mergeCell ref="B11:D11"/>
    <mergeCell ref="F11:G11"/>
    <mergeCell ref="H11:I11"/>
    <mergeCell ref="A3:C3"/>
    <mergeCell ref="A10:K10"/>
    <mergeCell ref="A38:K38"/>
    <mergeCell ref="B14:D14"/>
    <mergeCell ref="F14:G14"/>
    <mergeCell ref="H14:I14"/>
    <mergeCell ref="B15:D15"/>
    <mergeCell ref="F15:G15"/>
    <mergeCell ref="H15:I15"/>
    <mergeCell ref="B12:D12"/>
    <mergeCell ref="F12:G12"/>
    <mergeCell ref="H12:I12"/>
    <mergeCell ref="B13:D13"/>
    <mergeCell ref="F13:G13"/>
    <mergeCell ref="H13:I13"/>
    <mergeCell ref="B18:D18"/>
    <mergeCell ref="F18:G18"/>
    <mergeCell ref="H18:I18"/>
    <mergeCell ref="B19:D19"/>
    <mergeCell ref="F19:G19"/>
    <mergeCell ref="H19:I19"/>
  </mergeCells>
  <hyperlinks>
    <hyperlink ref="A3:C3" location="'Общий прайс лист'!A1" display="Общий прайс-лист"/>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opLeftCell="A19" zoomScaleNormal="100" workbookViewId="0">
      <selection activeCell="E34" sqref="E34:E49"/>
    </sheetView>
  </sheetViews>
  <sheetFormatPr defaultRowHeight="12.75" x14ac:dyDescent="0.2"/>
  <cols>
    <col min="1" max="1" width="6.7109375" customWidth="1"/>
    <col min="2" max="2" width="63" customWidth="1"/>
    <col min="3" max="3" width="9.85546875" customWidth="1"/>
    <col min="5" max="5" width="9" customWidth="1"/>
    <col min="6" max="6" width="16.140625" customWidth="1"/>
    <col min="8" max="8" width="13.140625" customWidth="1"/>
  </cols>
  <sheetData>
    <row r="1" spans="1:8" ht="20.25" x14ac:dyDescent="0.3">
      <c r="A1" s="194" t="s">
        <v>181</v>
      </c>
      <c r="B1" s="194"/>
      <c r="C1" s="194"/>
      <c r="D1" s="194"/>
      <c r="E1" s="194"/>
      <c r="F1" s="194"/>
      <c r="G1" s="194"/>
      <c r="H1" s="194"/>
    </row>
    <row r="2" spans="1:8" ht="12.75" customHeight="1" x14ac:dyDescent="0.3">
      <c r="B2" s="12"/>
      <c r="C2" s="12"/>
      <c r="D2" s="12"/>
      <c r="E2" s="12"/>
      <c r="F2" s="12"/>
      <c r="G2" s="12"/>
      <c r="H2" s="12"/>
    </row>
    <row r="3" spans="1:8" ht="20.25" customHeight="1" x14ac:dyDescent="0.2">
      <c r="A3" s="196" t="s">
        <v>250</v>
      </c>
      <c r="B3" s="196"/>
      <c r="C3" s="196"/>
      <c r="D3" s="157"/>
      <c r="E3" s="158"/>
      <c r="F3" s="158"/>
      <c r="G3" s="158"/>
      <c r="H3" s="158"/>
    </row>
    <row r="4" spans="1:8" ht="12.75" customHeight="1" x14ac:dyDescent="0.3">
      <c r="B4" s="12"/>
      <c r="C4" s="12"/>
      <c r="D4" s="158"/>
      <c r="E4" s="158"/>
      <c r="F4" s="158"/>
      <c r="G4" s="158"/>
      <c r="H4" s="158"/>
    </row>
    <row r="5" spans="1:8" ht="63.75" customHeight="1" x14ac:dyDescent="0.2">
      <c r="A5" s="195" t="s">
        <v>1597</v>
      </c>
      <c r="B5" s="195"/>
      <c r="C5" s="195"/>
      <c r="D5" s="195"/>
      <c r="E5" s="195"/>
      <c r="F5" s="195"/>
      <c r="G5" s="195"/>
      <c r="H5" s="195"/>
    </row>
    <row r="6" spans="1:8" ht="12.75" customHeight="1" x14ac:dyDescent="0.3">
      <c r="B6" s="12"/>
      <c r="C6" s="12"/>
      <c r="D6" s="158"/>
      <c r="E6" s="158"/>
      <c r="F6" s="158"/>
      <c r="G6" s="158"/>
      <c r="H6" s="158"/>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7"/>
    </row>
    <row r="9" spans="1:8" ht="12.75" customHeight="1" x14ac:dyDescent="0.25">
      <c r="A9" s="203" t="s">
        <v>1596</v>
      </c>
      <c r="B9" s="204"/>
      <c r="C9" s="204"/>
      <c r="D9" s="204"/>
      <c r="E9" s="204"/>
      <c r="F9" s="204"/>
      <c r="G9" s="204"/>
      <c r="H9" s="205"/>
    </row>
    <row r="10" spans="1:8" ht="12.75" customHeight="1" x14ac:dyDescent="0.2">
      <c r="A10" s="24">
        <v>1</v>
      </c>
      <c r="B10" s="14" t="s">
        <v>1601</v>
      </c>
      <c r="C10" s="37">
        <v>1</v>
      </c>
      <c r="D10" s="38" t="s">
        <v>178</v>
      </c>
      <c r="E10" s="109">
        <v>1058.8</v>
      </c>
      <c r="F10" s="110">
        <f>E10*C10</f>
        <v>1058.8</v>
      </c>
      <c r="G10" s="39">
        <f>'Общий прайс лист'!$C$8</f>
        <v>0</v>
      </c>
      <c r="H10" s="110">
        <f>F10*(100-G10)/100</f>
        <v>1058.8</v>
      </c>
    </row>
    <row r="11" spans="1:8" ht="12.75" customHeight="1" x14ac:dyDescent="0.2">
      <c r="A11" s="24">
        <v>2</v>
      </c>
      <c r="B11" s="14" t="s">
        <v>1602</v>
      </c>
      <c r="C11" s="37">
        <v>1</v>
      </c>
      <c r="D11" s="38" t="s">
        <v>178</v>
      </c>
      <c r="E11" s="109">
        <v>1351.73</v>
      </c>
      <c r="F11" s="110">
        <f t="shared" ref="F11:F32" si="0">E11*C11</f>
        <v>1351.73</v>
      </c>
      <c r="G11" s="39">
        <f>'Общий прайс лист'!$C$8</f>
        <v>0</v>
      </c>
      <c r="H11" s="110">
        <f t="shared" ref="H11:H32" si="1">F11*(100-G11)/100</f>
        <v>1351.73</v>
      </c>
    </row>
    <row r="12" spans="1:8" ht="12.75" customHeight="1" x14ac:dyDescent="0.2">
      <c r="A12" s="24">
        <v>3</v>
      </c>
      <c r="B12" s="14" t="s">
        <v>1603</v>
      </c>
      <c r="C12" s="37">
        <v>1</v>
      </c>
      <c r="D12" s="38" t="s">
        <v>178</v>
      </c>
      <c r="E12" s="109">
        <v>1393.33</v>
      </c>
      <c r="F12" s="110">
        <f t="shared" si="0"/>
        <v>1393.33</v>
      </c>
      <c r="G12" s="39">
        <f>'Общий прайс лист'!$C$8</f>
        <v>0</v>
      </c>
      <c r="H12" s="110">
        <f t="shared" si="1"/>
        <v>1393.33</v>
      </c>
    </row>
    <row r="13" spans="1:8" ht="12.75" customHeight="1" x14ac:dyDescent="0.2">
      <c r="A13" s="24">
        <v>4</v>
      </c>
      <c r="B13" s="14" t="s">
        <v>1604</v>
      </c>
      <c r="C13" s="37">
        <v>1</v>
      </c>
      <c r="D13" s="38" t="s">
        <v>178</v>
      </c>
      <c r="E13" s="109">
        <v>1540.02</v>
      </c>
      <c r="F13" s="110">
        <f t="shared" si="0"/>
        <v>1540.02</v>
      </c>
      <c r="G13" s="39">
        <f>'Общий прайс лист'!$C$8</f>
        <v>0</v>
      </c>
      <c r="H13" s="110">
        <f t="shared" si="1"/>
        <v>1540.02</v>
      </c>
    </row>
    <row r="14" spans="1:8" ht="12.75" customHeight="1" x14ac:dyDescent="0.2">
      <c r="A14" s="24">
        <v>5</v>
      </c>
      <c r="B14" s="14" t="s">
        <v>1605</v>
      </c>
      <c r="C14" s="37">
        <v>1</v>
      </c>
      <c r="D14" s="38" t="s">
        <v>178</v>
      </c>
      <c r="E14" s="109">
        <v>1686.7</v>
      </c>
      <c r="F14" s="110">
        <f t="shared" si="0"/>
        <v>1686.7</v>
      </c>
      <c r="G14" s="39">
        <f>'Общий прайс лист'!$C$8</f>
        <v>0</v>
      </c>
      <c r="H14" s="110">
        <f t="shared" si="1"/>
        <v>1686.7</v>
      </c>
    </row>
    <row r="15" spans="1:8" ht="12.75" customHeight="1" x14ac:dyDescent="0.2">
      <c r="A15" s="24">
        <v>6</v>
      </c>
      <c r="B15" s="14" t="s">
        <v>1606</v>
      </c>
      <c r="C15" s="37">
        <v>1</v>
      </c>
      <c r="D15" s="38" t="s">
        <v>178</v>
      </c>
      <c r="E15" s="109">
        <v>2063.69</v>
      </c>
      <c r="F15" s="110">
        <f t="shared" si="0"/>
        <v>2063.69</v>
      </c>
      <c r="G15" s="39">
        <f>'Общий прайс лист'!$C$8</f>
        <v>0</v>
      </c>
      <c r="H15" s="110">
        <f t="shared" si="1"/>
        <v>2063.69</v>
      </c>
    </row>
    <row r="16" spans="1:8" ht="12.75" customHeight="1" x14ac:dyDescent="0.2">
      <c r="A16" s="24">
        <v>7</v>
      </c>
      <c r="B16" s="14" t="s">
        <v>1607</v>
      </c>
      <c r="C16" s="37">
        <v>1</v>
      </c>
      <c r="D16" s="38" t="s">
        <v>178</v>
      </c>
      <c r="E16" s="109">
        <v>2105.29</v>
      </c>
      <c r="F16" s="110">
        <f t="shared" si="0"/>
        <v>2105.29</v>
      </c>
      <c r="G16" s="39">
        <f>'Общий прайс лист'!$C$8</f>
        <v>0</v>
      </c>
      <c r="H16" s="110">
        <f t="shared" si="1"/>
        <v>2105.29</v>
      </c>
    </row>
    <row r="17" spans="1:8" ht="12.75" customHeight="1" x14ac:dyDescent="0.2">
      <c r="A17" s="24">
        <v>8</v>
      </c>
      <c r="B17" s="14" t="s">
        <v>1608</v>
      </c>
      <c r="C17" s="37">
        <v>1</v>
      </c>
      <c r="D17" s="38" t="s">
        <v>178</v>
      </c>
      <c r="E17" s="50">
        <v>2841.25</v>
      </c>
      <c r="F17" s="110">
        <f t="shared" si="0"/>
        <v>2841.25</v>
      </c>
      <c r="G17" s="39">
        <f>'Общий прайс лист'!$C$8</f>
        <v>0</v>
      </c>
      <c r="H17" s="110">
        <f t="shared" si="1"/>
        <v>2841.25</v>
      </c>
    </row>
    <row r="18" spans="1:8" ht="12.75" customHeight="1" x14ac:dyDescent="0.2">
      <c r="A18" s="24">
        <v>9</v>
      </c>
      <c r="B18" s="14" t="s">
        <v>1609</v>
      </c>
      <c r="C18" s="37">
        <v>1</v>
      </c>
      <c r="D18" s="38" t="s">
        <v>178</v>
      </c>
      <c r="E18" s="50">
        <v>3450.14</v>
      </c>
      <c r="F18" s="110">
        <f t="shared" si="0"/>
        <v>3450.14</v>
      </c>
      <c r="G18" s="39">
        <f>'Общий прайс лист'!$C$8</f>
        <v>0</v>
      </c>
      <c r="H18" s="110">
        <f t="shared" si="1"/>
        <v>3450.14</v>
      </c>
    </row>
    <row r="19" spans="1:8" ht="12.75" customHeight="1" x14ac:dyDescent="0.2">
      <c r="A19" s="24">
        <v>10</v>
      </c>
      <c r="B19" s="14" t="s">
        <v>1610</v>
      </c>
      <c r="C19" s="37">
        <v>1</v>
      </c>
      <c r="D19" s="38" t="s">
        <v>178</v>
      </c>
      <c r="E19" s="50">
        <v>4031.14</v>
      </c>
      <c r="F19" s="110">
        <f t="shared" si="0"/>
        <v>4031.14</v>
      </c>
      <c r="G19" s="39">
        <f>'Общий прайс лист'!$C$8</f>
        <v>0</v>
      </c>
      <c r="H19" s="110">
        <f t="shared" si="1"/>
        <v>4031.14</v>
      </c>
    </row>
    <row r="20" spans="1:8" ht="12.75" customHeight="1" x14ac:dyDescent="0.2">
      <c r="A20" s="24">
        <v>11</v>
      </c>
      <c r="B20" s="14" t="s">
        <v>1611</v>
      </c>
      <c r="C20" s="37">
        <v>1</v>
      </c>
      <c r="D20" s="49" t="s">
        <v>178</v>
      </c>
      <c r="E20" s="50">
        <v>4473.63</v>
      </c>
      <c r="F20" s="110">
        <f t="shared" si="0"/>
        <v>4473.63</v>
      </c>
      <c r="G20" s="39">
        <f>'Общий прайс лист'!$C$8</f>
        <v>0</v>
      </c>
      <c r="H20" s="110">
        <f t="shared" si="1"/>
        <v>4473.63</v>
      </c>
    </row>
    <row r="21" spans="1:8" ht="12.75" customHeight="1" x14ac:dyDescent="0.2">
      <c r="A21" s="24">
        <v>12</v>
      </c>
      <c r="B21" s="14" t="s">
        <v>1612</v>
      </c>
      <c r="C21" s="37">
        <v>1</v>
      </c>
      <c r="D21" s="38" t="s">
        <v>178</v>
      </c>
      <c r="E21" s="50">
        <v>4612.1400000000003</v>
      </c>
      <c r="F21" s="110">
        <f t="shared" si="0"/>
        <v>4612.1400000000003</v>
      </c>
      <c r="G21" s="39">
        <f>'Общий прайс лист'!$C$8</f>
        <v>0</v>
      </c>
      <c r="H21" s="110">
        <f t="shared" si="1"/>
        <v>4612.1400000000003</v>
      </c>
    </row>
    <row r="22" spans="1:8" ht="12.75" customHeight="1" x14ac:dyDescent="0.2">
      <c r="A22" s="24">
        <v>13</v>
      </c>
      <c r="B22" s="14" t="s">
        <v>1613</v>
      </c>
      <c r="C22" s="37">
        <v>1</v>
      </c>
      <c r="D22" s="38" t="s">
        <v>178</v>
      </c>
      <c r="E22" s="83">
        <v>5442.28</v>
      </c>
      <c r="F22" s="110">
        <f t="shared" si="0"/>
        <v>5442.28</v>
      </c>
      <c r="G22" s="39">
        <f>'Общий прайс лист'!$C$8</f>
        <v>0</v>
      </c>
      <c r="H22" s="110">
        <f t="shared" si="1"/>
        <v>5442.28</v>
      </c>
    </row>
    <row r="23" spans="1:8" ht="12.75" customHeight="1" x14ac:dyDescent="0.2">
      <c r="A23" s="24">
        <v>14</v>
      </c>
      <c r="B23" s="14" t="s">
        <v>1614</v>
      </c>
      <c r="C23" s="37">
        <v>1</v>
      </c>
      <c r="D23" s="38" t="s">
        <v>178</v>
      </c>
      <c r="E23" s="83">
        <v>4888.7</v>
      </c>
      <c r="F23" s="110">
        <f t="shared" si="0"/>
        <v>4888.7</v>
      </c>
      <c r="G23" s="39">
        <f>'Общий прайс лист'!$C$8</f>
        <v>0</v>
      </c>
      <c r="H23" s="110">
        <f t="shared" si="1"/>
        <v>4888.7</v>
      </c>
    </row>
    <row r="24" spans="1:8" ht="12.75" customHeight="1" x14ac:dyDescent="0.2">
      <c r="A24" s="24">
        <v>15</v>
      </c>
      <c r="B24" s="14" t="s">
        <v>1615</v>
      </c>
      <c r="C24" s="37">
        <v>1</v>
      </c>
      <c r="D24" s="38" t="s">
        <v>178</v>
      </c>
      <c r="E24" s="50">
        <v>6485.07</v>
      </c>
      <c r="F24" s="110">
        <f t="shared" si="0"/>
        <v>6485.07</v>
      </c>
      <c r="G24" s="39">
        <f>'Общий прайс лист'!$C$8</f>
        <v>0</v>
      </c>
      <c r="H24" s="110">
        <f t="shared" si="1"/>
        <v>6485.07</v>
      </c>
    </row>
    <row r="25" spans="1:8" ht="12.75" customHeight="1" x14ac:dyDescent="0.2">
      <c r="A25" s="24">
        <v>16</v>
      </c>
      <c r="B25" s="14" t="s">
        <v>1616</v>
      </c>
      <c r="C25" s="37">
        <v>1</v>
      </c>
      <c r="D25" s="38" t="s">
        <v>178</v>
      </c>
      <c r="E25" s="50">
        <v>5044.5200000000004</v>
      </c>
      <c r="F25" s="110">
        <f t="shared" si="0"/>
        <v>5044.5200000000004</v>
      </c>
      <c r="G25" s="39">
        <f>'Общий прайс лист'!$C$8</f>
        <v>0</v>
      </c>
      <c r="H25" s="110">
        <f t="shared" si="1"/>
        <v>5044.5200000000004</v>
      </c>
    </row>
    <row r="26" spans="1:8" ht="12.75" customHeight="1" x14ac:dyDescent="0.2">
      <c r="A26" s="24">
        <v>17</v>
      </c>
      <c r="B26" s="14" t="s">
        <v>1617</v>
      </c>
      <c r="C26" s="37">
        <v>1</v>
      </c>
      <c r="D26" s="38" t="s">
        <v>178</v>
      </c>
      <c r="E26" s="50">
        <v>32042.68</v>
      </c>
      <c r="F26" s="110">
        <f t="shared" si="0"/>
        <v>32042.68</v>
      </c>
      <c r="G26" s="39">
        <f>'Общий прайс лист'!$C$8</f>
        <v>0</v>
      </c>
      <c r="H26" s="110">
        <f t="shared" si="1"/>
        <v>32042.68</v>
      </c>
    </row>
    <row r="27" spans="1:8" ht="12.75" customHeight="1" x14ac:dyDescent="0.2">
      <c r="A27" s="24">
        <v>18</v>
      </c>
      <c r="B27" s="14" t="s">
        <v>1618</v>
      </c>
      <c r="C27" s="37">
        <v>1</v>
      </c>
      <c r="D27" s="38" t="s">
        <v>178</v>
      </c>
      <c r="E27" s="50">
        <v>14913.1</v>
      </c>
      <c r="F27" s="110">
        <f t="shared" si="0"/>
        <v>14913.1</v>
      </c>
      <c r="G27" s="39">
        <f>'Общий прайс лист'!$C$8</f>
        <v>0</v>
      </c>
      <c r="H27" s="110">
        <f t="shared" si="1"/>
        <v>14913.1</v>
      </c>
    </row>
    <row r="28" spans="1:8" ht="12.75" customHeight="1" x14ac:dyDescent="0.2">
      <c r="A28" s="24">
        <v>19</v>
      </c>
      <c r="B28" s="14" t="s">
        <v>1619</v>
      </c>
      <c r="C28" s="37">
        <v>1</v>
      </c>
      <c r="D28" s="38" t="s">
        <v>178</v>
      </c>
      <c r="E28" s="50">
        <v>15011.54</v>
      </c>
      <c r="F28" s="110">
        <f t="shared" si="0"/>
        <v>15011.54</v>
      </c>
      <c r="G28" s="39">
        <f>'Общий прайс лист'!$C$8</f>
        <v>0</v>
      </c>
      <c r="H28" s="110">
        <f t="shared" si="1"/>
        <v>15011.54</v>
      </c>
    </row>
    <row r="29" spans="1:8" ht="12.75" customHeight="1" x14ac:dyDescent="0.2">
      <c r="A29" s="24">
        <v>20</v>
      </c>
      <c r="B29" s="14" t="s">
        <v>1620</v>
      </c>
      <c r="C29" s="37">
        <v>1</v>
      </c>
      <c r="D29" s="38" t="s">
        <v>178</v>
      </c>
      <c r="E29" s="50">
        <v>13521.93</v>
      </c>
      <c r="F29" s="110">
        <f t="shared" si="0"/>
        <v>13521.93</v>
      </c>
      <c r="G29" s="39">
        <f>'Общий прайс лист'!$C$8</f>
        <v>0</v>
      </c>
      <c r="H29" s="110">
        <f t="shared" si="1"/>
        <v>13521.93</v>
      </c>
    </row>
    <row r="30" spans="1:8" ht="12.75" customHeight="1" x14ac:dyDescent="0.2">
      <c r="A30" s="24">
        <v>21</v>
      </c>
      <c r="B30" s="14" t="s">
        <v>1621</v>
      </c>
      <c r="C30" s="37">
        <v>1</v>
      </c>
      <c r="D30" s="38" t="s">
        <v>178</v>
      </c>
      <c r="E30" s="50">
        <v>21124.15</v>
      </c>
      <c r="F30" s="110">
        <f t="shared" si="0"/>
        <v>21124.15</v>
      </c>
      <c r="G30" s="39">
        <f>'Общий прайс лист'!$C$8</f>
        <v>0</v>
      </c>
      <c r="H30" s="110">
        <f t="shared" si="1"/>
        <v>21124.15</v>
      </c>
    </row>
    <row r="31" spans="1:8" ht="12.75" customHeight="1" x14ac:dyDescent="0.2">
      <c r="A31" s="24">
        <v>22</v>
      </c>
      <c r="B31" s="14" t="s">
        <v>1622</v>
      </c>
      <c r="C31" s="37">
        <v>1</v>
      </c>
      <c r="D31" s="38" t="s">
        <v>178</v>
      </c>
      <c r="E31" s="83">
        <v>15629.09</v>
      </c>
      <c r="F31" s="110">
        <f t="shared" si="0"/>
        <v>15629.09</v>
      </c>
      <c r="G31" s="39">
        <f>'Общий прайс лист'!$C$8</f>
        <v>0</v>
      </c>
      <c r="H31" s="110">
        <f t="shared" si="1"/>
        <v>15629.09</v>
      </c>
    </row>
    <row r="32" spans="1:8" ht="12.75" customHeight="1" x14ac:dyDescent="0.2">
      <c r="A32" s="24">
        <v>23</v>
      </c>
      <c r="B32" s="14" t="s">
        <v>1623</v>
      </c>
      <c r="C32" s="37">
        <v>1</v>
      </c>
      <c r="D32" s="38" t="s">
        <v>178</v>
      </c>
      <c r="E32" s="83">
        <v>28226.37</v>
      </c>
      <c r="F32" s="110">
        <f t="shared" si="0"/>
        <v>28226.37</v>
      </c>
      <c r="G32" s="39">
        <f>'Общий прайс лист'!$C$8</f>
        <v>0</v>
      </c>
      <c r="H32" s="110">
        <f t="shared" si="1"/>
        <v>28226.37</v>
      </c>
    </row>
    <row r="33" spans="1:8" ht="12.75" customHeight="1" x14ac:dyDescent="0.25">
      <c r="A33" s="203" t="s">
        <v>242</v>
      </c>
      <c r="B33" s="204"/>
      <c r="C33" s="204"/>
      <c r="D33" s="204"/>
      <c r="E33" s="204"/>
      <c r="F33" s="204"/>
      <c r="G33" s="204"/>
      <c r="H33" s="205"/>
    </row>
    <row r="34" spans="1:8" ht="12.75" customHeight="1" x14ac:dyDescent="0.2">
      <c r="A34" s="24">
        <v>24</v>
      </c>
      <c r="B34" s="14" t="s">
        <v>993</v>
      </c>
      <c r="C34" s="37">
        <v>1</v>
      </c>
      <c r="D34" s="38" t="s">
        <v>178</v>
      </c>
      <c r="E34" s="83">
        <v>883.51</v>
      </c>
      <c r="F34" s="110">
        <f>E34*C34</f>
        <v>883.51</v>
      </c>
      <c r="G34" s="39">
        <f>'Общий прайс лист'!$C$8</f>
        <v>0</v>
      </c>
      <c r="H34" s="110">
        <f>F34*(100-G34)/100</f>
        <v>883.51</v>
      </c>
    </row>
    <row r="35" spans="1:8" ht="12.75" customHeight="1" x14ac:dyDescent="0.2">
      <c r="A35" s="24">
        <v>25</v>
      </c>
      <c r="B35" s="14" t="s">
        <v>994</v>
      </c>
      <c r="C35" s="37">
        <v>1</v>
      </c>
      <c r="D35" s="38" t="s">
        <v>178</v>
      </c>
      <c r="E35" s="83">
        <v>1093.25</v>
      </c>
      <c r="F35" s="110">
        <f t="shared" ref="F35:F49" si="2">E35*C35</f>
        <v>1093.25</v>
      </c>
      <c r="G35" s="39">
        <f>'Общий прайс лист'!$C$8</f>
        <v>0</v>
      </c>
      <c r="H35" s="110">
        <f t="shared" ref="H35:H49" si="3">F35*(100-G35)/100</f>
        <v>1093.25</v>
      </c>
    </row>
    <row r="36" spans="1:8" ht="12.75" customHeight="1" x14ac:dyDescent="0.2">
      <c r="A36" s="24">
        <v>26</v>
      </c>
      <c r="B36" s="14" t="s">
        <v>995</v>
      </c>
      <c r="C36" s="37">
        <v>1</v>
      </c>
      <c r="D36" s="38" t="s">
        <v>178</v>
      </c>
      <c r="E36" s="83">
        <v>1536.67</v>
      </c>
      <c r="F36" s="110">
        <f t="shared" si="2"/>
        <v>1536.67</v>
      </c>
      <c r="G36" s="39">
        <f>'Общий прайс лист'!$C$8</f>
        <v>0</v>
      </c>
      <c r="H36" s="110">
        <f t="shared" si="3"/>
        <v>1536.67</v>
      </c>
    </row>
    <row r="37" spans="1:8" ht="12.75" customHeight="1" x14ac:dyDescent="0.2">
      <c r="A37" s="24">
        <v>27</v>
      </c>
      <c r="B37" s="14" t="s">
        <v>996</v>
      </c>
      <c r="C37" s="37">
        <v>1</v>
      </c>
      <c r="D37" s="38" t="s">
        <v>178</v>
      </c>
      <c r="E37" s="83">
        <v>1926.07</v>
      </c>
      <c r="F37" s="110">
        <f t="shared" si="2"/>
        <v>1926.07</v>
      </c>
      <c r="G37" s="39">
        <f>'Общий прайс лист'!$C$8</f>
        <v>0</v>
      </c>
      <c r="H37" s="110">
        <f t="shared" si="3"/>
        <v>1926.07</v>
      </c>
    </row>
    <row r="38" spans="1:8" ht="12.75" customHeight="1" x14ac:dyDescent="0.2">
      <c r="A38" s="24">
        <v>28</v>
      </c>
      <c r="B38" s="14" t="s">
        <v>997</v>
      </c>
      <c r="C38" s="37">
        <v>1</v>
      </c>
      <c r="D38" s="38" t="s">
        <v>178</v>
      </c>
      <c r="E38" s="83">
        <v>2399.71</v>
      </c>
      <c r="F38" s="110">
        <f t="shared" si="2"/>
        <v>2399.71</v>
      </c>
      <c r="G38" s="39">
        <f>'Общий прайс лист'!$C$8</f>
        <v>0</v>
      </c>
      <c r="H38" s="110">
        <f t="shared" si="3"/>
        <v>2399.71</v>
      </c>
    </row>
    <row r="39" spans="1:8" ht="12.75" customHeight="1" x14ac:dyDescent="0.2">
      <c r="A39" s="24">
        <v>29</v>
      </c>
      <c r="B39" s="14" t="s">
        <v>998</v>
      </c>
      <c r="C39" s="37">
        <v>1</v>
      </c>
      <c r="D39" s="38" t="s">
        <v>178</v>
      </c>
      <c r="E39" s="83">
        <v>3008.6</v>
      </c>
      <c r="F39" s="110">
        <f t="shared" si="2"/>
        <v>3008.6</v>
      </c>
      <c r="G39" s="39">
        <f>'Общий прайс лист'!$C$8</f>
        <v>0</v>
      </c>
      <c r="H39" s="110">
        <f t="shared" si="3"/>
        <v>3008.6</v>
      </c>
    </row>
    <row r="40" spans="1:8" ht="12.75" customHeight="1" x14ac:dyDescent="0.2">
      <c r="A40" s="24">
        <v>30</v>
      </c>
      <c r="B40" s="14" t="s">
        <v>999</v>
      </c>
      <c r="C40" s="37">
        <v>1</v>
      </c>
      <c r="D40" s="38" t="s">
        <v>178</v>
      </c>
      <c r="E40" s="83">
        <v>3937.47</v>
      </c>
      <c r="F40" s="110">
        <f t="shared" si="2"/>
        <v>3937.47</v>
      </c>
      <c r="G40" s="39">
        <f>'Общий прайс лист'!$C$8</f>
        <v>0</v>
      </c>
      <c r="H40" s="110">
        <f t="shared" si="3"/>
        <v>3937.47</v>
      </c>
    </row>
    <row r="41" spans="1:8" ht="12.75" customHeight="1" x14ac:dyDescent="0.2">
      <c r="A41" s="24">
        <v>31</v>
      </c>
      <c r="B41" s="14" t="s">
        <v>1000</v>
      </c>
      <c r="C41" s="37">
        <v>1</v>
      </c>
      <c r="D41" s="38" t="s">
        <v>178</v>
      </c>
      <c r="E41" s="83">
        <v>3008.6</v>
      </c>
      <c r="F41" s="110">
        <f t="shared" si="2"/>
        <v>3008.6</v>
      </c>
      <c r="G41" s="39">
        <f>'Общий прайс лист'!$C$8</f>
        <v>0</v>
      </c>
      <c r="H41" s="110">
        <f t="shared" si="3"/>
        <v>3008.6</v>
      </c>
    </row>
    <row r="42" spans="1:8" ht="12.75" customHeight="1" x14ac:dyDescent="0.2">
      <c r="A42" s="24">
        <v>32</v>
      </c>
      <c r="B42" s="14" t="s">
        <v>1001</v>
      </c>
      <c r="C42" s="37">
        <v>1</v>
      </c>
      <c r="D42" s="38" t="s">
        <v>178</v>
      </c>
      <c r="E42" s="83">
        <v>3371.98</v>
      </c>
      <c r="F42" s="110">
        <f t="shared" si="2"/>
        <v>3371.98</v>
      </c>
      <c r="G42" s="39">
        <f>'Общий прайс лист'!$C$8</f>
        <v>0</v>
      </c>
      <c r="H42" s="110">
        <f t="shared" si="3"/>
        <v>3371.98</v>
      </c>
    </row>
    <row r="43" spans="1:8" ht="12.75" customHeight="1" x14ac:dyDescent="0.2">
      <c r="A43" s="24">
        <v>33</v>
      </c>
      <c r="B43" s="14" t="s">
        <v>1002</v>
      </c>
      <c r="C43" s="37">
        <v>1</v>
      </c>
      <c r="D43" s="38" t="s">
        <v>178</v>
      </c>
      <c r="E43" s="83">
        <v>4317.28</v>
      </c>
      <c r="F43" s="110">
        <f t="shared" si="2"/>
        <v>4317.28</v>
      </c>
      <c r="G43" s="39">
        <f>'Общий прайс лист'!$C$8</f>
        <v>0</v>
      </c>
      <c r="H43" s="110">
        <f t="shared" si="3"/>
        <v>4317.28</v>
      </c>
    </row>
    <row r="44" spans="1:8" ht="12.75" customHeight="1" x14ac:dyDescent="0.2">
      <c r="A44" s="24">
        <v>34</v>
      </c>
      <c r="B44" s="14" t="s">
        <v>1003</v>
      </c>
      <c r="C44" s="37">
        <v>1</v>
      </c>
      <c r="D44" s="49" t="s">
        <v>178</v>
      </c>
      <c r="E44" s="83">
        <v>3342.31</v>
      </c>
      <c r="F44" s="110">
        <f t="shared" si="2"/>
        <v>3342.31</v>
      </c>
      <c r="G44" s="39">
        <f>'Общий прайс лист'!$C$8</f>
        <v>0</v>
      </c>
      <c r="H44" s="110">
        <f t="shared" si="3"/>
        <v>3342.31</v>
      </c>
    </row>
    <row r="45" spans="1:8" ht="12.75" customHeight="1" x14ac:dyDescent="0.2">
      <c r="A45" s="24">
        <v>35</v>
      </c>
      <c r="B45" s="14" t="s">
        <v>1004</v>
      </c>
      <c r="C45" s="37">
        <v>1</v>
      </c>
      <c r="D45" s="38" t="s">
        <v>178</v>
      </c>
      <c r="E45" s="83">
        <v>4317.28</v>
      </c>
      <c r="F45" s="110">
        <f t="shared" si="2"/>
        <v>4317.28</v>
      </c>
      <c r="G45" s="39">
        <f>'Общий прайс лист'!$C$8</f>
        <v>0</v>
      </c>
      <c r="H45" s="110">
        <f t="shared" si="3"/>
        <v>4317.28</v>
      </c>
    </row>
    <row r="46" spans="1:8" ht="12.75" customHeight="1" x14ac:dyDescent="0.2">
      <c r="A46" s="24">
        <v>36</v>
      </c>
      <c r="B46" s="14" t="s">
        <v>1005</v>
      </c>
      <c r="C46" s="37">
        <v>1</v>
      </c>
      <c r="D46" s="38" t="s">
        <v>178</v>
      </c>
      <c r="E46" s="83">
        <v>15476.25</v>
      </c>
      <c r="F46" s="110">
        <f t="shared" si="2"/>
        <v>15476.25</v>
      </c>
      <c r="G46" s="39">
        <f>'Общий прайс лист'!$C$8</f>
        <v>0</v>
      </c>
      <c r="H46" s="110">
        <f t="shared" si="3"/>
        <v>15476.25</v>
      </c>
    </row>
    <row r="47" spans="1:8" ht="12.75" customHeight="1" x14ac:dyDescent="0.2">
      <c r="A47" s="24">
        <v>37</v>
      </c>
      <c r="B47" s="14" t="s">
        <v>1006</v>
      </c>
      <c r="C47" s="37">
        <v>1</v>
      </c>
      <c r="D47" s="38" t="s">
        <v>178</v>
      </c>
      <c r="E47" s="83">
        <v>21367.99</v>
      </c>
      <c r="F47" s="110">
        <f t="shared" si="2"/>
        <v>21367.99</v>
      </c>
      <c r="G47" s="39">
        <f>'Общий прайс лист'!$C$8</f>
        <v>0</v>
      </c>
      <c r="H47" s="110">
        <f t="shared" si="3"/>
        <v>21367.99</v>
      </c>
    </row>
    <row r="48" spans="1:8" ht="12.75" customHeight="1" x14ac:dyDescent="0.2">
      <c r="A48" s="24">
        <v>38</v>
      </c>
      <c r="B48" s="24" t="s">
        <v>1007</v>
      </c>
      <c r="C48" s="39">
        <v>1</v>
      </c>
      <c r="D48" s="39" t="s">
        <v>178</v>
      </c>
      <c r="E48" s="83">
        <v>11123.65</v>
      </c>
      <c r="F48" s="110">
        <f t="shared" si="2"/>
        <v>11123.65</v>
      </c>
      <c r="G48" s="39">
        <f>'Общий прайс лист'!$C$8</f>
        <v>0</v>
      </c>
      <c r="H48" s="110">
        <f t="shared" si="3"/>
        <v>11123.65</v>
      </c>
    </row>
    <row r="49" spans="1:8" ht="12.75" customHeight="1" x14ac:dyDescent="0.2">
      <c r="A49" s="24">
        <v>39</v>
      </c>
      <c r="B49" s="24" t="s">
        <v>1008</v>
      </c>
      <c r="C49" s="39">
        <v>1</v>
      </c>
      <c r="D49" s="39" t="s">
        <v>178</v>
      </c>
      <c r="E49" s="83">
        <v>13362.19</v>
      </c>
      <c r="F49" s="110">
        <f t="shared" si="2"/>
        <v>13362.19</v>
      </c>
      <c r="G49" s="39">
        <f>'Общий прайс лист'!$C$8</f>
        <v>0</v>
      </c>
      <c r="H49" s="110">
        <f t="shared" si="3"/>
        <v>13362.19</v>
      </c>
    </row>
    <row r="51" spans="1:8" ht="15" x14ac:dyDescent="0.2">
      <c r="B51" s="15" t="s">
        <v>588</v>
      </c>
    </row>
    <row r="52" spans="1:8" ht="15" x14ac:dyDescent="0.2">
      <c r="B52" s="15"/>
      <c r="C52" s="86"/>
    </row>
    <row r="53" spans="1:8" ht="15" x14ac:dyDescent="0.25">
      <c r="B53" s="16" t="s">
        <v>589</v>
      </c>
    </row>
    <row r="54" spans="1:8" ht="15" x14ac:dyDescent="0.2">
      <c r="B54" s="15"/>
    </row>
    <row r="55" spans="1:8" ht="15" x14ac:dyDescent="0.2">
      <c r="B55" s="15" t="s">
        <v>249</v>
      </c>
      <c r="C55" s="86">
        <f>'Общий прайс лист'!$B$3</f>
        <v>45404</v>
      </c>
    </row>
  </sheetData>
  <mergeCells count="12">
    <mergeCell ref="A9:H9"/>
    <mergeCell ref="A33:H33"/>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47"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workbookViewId="0">
      <selection activeCell="A2" sqref="A2:C2"/>
    </sheetView>
  </sheetViews>
  <sheetFormatPr defaultRowHeight="12.75" x14ac:dyDescent="0.2"/>
  <cols>
    <col min="1" max="1" width="6.7109375" customWidth="1"/>
    <col min="4" max="4" width="33.28515625" customWidth="1"/>
    <col min="6" max="6" width="16" customWidth="1"/>
    <col min="7" max="7" width="13.7109375" customWidth="1"/>
    <col min="9" max="9" width="15.28515625" customWidth="1"/>
  </cols>
  <sheetData>
    <row r="1" spans="1:9" ht="20.25" x14ac:dyDescent="0.3">
      <c r="A1" s="194" t="s">
        <v>865</v>
      </c>
      <c r="B1" s="194"/>
      <c r="C1" s="194"/>
      <c r="D1" s="194"/>
      <c r="E1" s="194"/>
      <c r="F1" s="194"/>
      <c r="G1" s="194"/>
      <c r="H1" s="194"/>
      <c r="I1" s="194"/>
    </row>
    <row r="2" spans="1:9" ht="27" customHeight="1" x14ac:dyDescent="0.25">
      <c r="A2" s="231" t="s">
        <v>250</v>
      </c>
      <c r="B2" s="231"/>
      <c r="C2" s="231"/>
      <c r="D2" s="6"/>
      <c r="E2" s="6"/>
      <c r="F2" s="6"/>
      <c r="G2" s="6"/>
      <c r="H2" s="6"/>
      <c r="I2" s="6"/>
    </row>
    <row r="3" spans="1:9" s="128" customFormat="1" ht="15.75" customHeight="1" x14ac:dyDescent="0.2">
      <c r="A3" s="82"/>
      <c r="B3" s="6"/>
      <c r="C3" s="6"/>
      <c r="D3" s="6"/>
      <c r="E3" s="6"/>
      <c r="F3" s="6"/>
      <c r="G3" s="6"/>
      <c r="H3" s="6"/>
      <c r="I3" s="6"/>
    </row>
    <row r="4" spans="1:9" x14ac:dyDescent="0.2">
      <c r="A4" s="197" t="s">
        <v>84</v>
      </c>
      <c r="B4" s="198" t="s">
        <v>0</v>
      </c>
      <c r="C4" s="198"/>
      <c r="D4" s="198"/>
      <c r="E4" s="197" t="s">
        <v>85</v>
      </c>
      <c r="F4" s="198" t="s">
        <v>1</v>
      </c>
      <c r="G4" s="198" t="s">
        <v>2</v>
      </c>
      <c r="H4" s="197" t="s">
        <v>86</v>
      </c>
      <c r="I4" s="197" t="s">
        <v>177</v>
      </c>
    </row>
    <row r="5" spans="1:9" x14ac:dyDescent="0.2">
      <c r="A5" s="198"/>
      <c r="B5" s="198"/>
      <c r="C5" s="198"/>
      <c r="D5" s="198"/>
      <c r="E5" s="198"/>
      <c r="F5" s="198"/>
      <c r="G5" s="198"/>
      <c r="H5" s="198"/>
      <c r="I5" s="198"/>
    </row>
    <row r="6" spans="1:9" ht="14.25" customHeight="1" x14ac:dyDescent="0.2">
      <c r="A6" s="206" t="s">
        <v>146</v>
      </c>
      <c r="B6" s="207"/>
      <c r="C6" s="207"/>
      <c r="D6" s="207"/>
      <c r="E6" s="207"/>
      <c r="F6" s="207"/>
      <c r="G6" s="207"/>
      <c r="H6" s="207"/>
      <c r="I6" s="208"/>
    </row>
    <row r="7" spans="1:9" x14ac:dyDescent="0.2">
      <c r="A7" s="74">
        <v>1</v>
      </c>
      <c r="B7" s="268" t="s">
        <v>3</v>
      </c>
      <c r="C7" s="268"/>
      <c r="D7" s="268"/>
      <c r="E7" s="74">
        <v>2</v>
      </c>
      <c r="F7" s="119">
        <v>3216</v>
      </c>
      <c r="G7" s="120">
        <f t="shared" ref="G7:G15" si="0">SUM(E7*F7)</f>
        <v>6432</v>
      </c>
      <c r="H7" s="74">
        <f>'Общий прайс лист'!$C$48</f>
        <v>0</v>
      </c>
      <c r="I7" s="120">
        <f t="shared" ref="I7:I15" si="1">G7-H7/100*G7</f>
        <v>6432</v>
      </c>
    </row>
    <row r="8" spans="1:9" x14ac:dyDescent="0.2">
      <c r="A8" s="73">
        <v>2</v>
      </c>
      <c r="B8" s="253" t="s">
        <v>9</v>
      </c>
      <c r="C8" s="253"/>
      <c r="D8" s="253"/>
      <c r="E8" s="73">
        <v>2</v>
      </c>
      <c r="F8" s="118">
        <v>3540</v>
      </c>
      <c r="G8" s="117">
        <f t="shared" si="0"/>
        <v>7080</v>
      </c>
      <c r="H8" s="73">
        <f>'Общий прайс лист'!$C$48</f>
        <v>0</v>
      </c>
      <c r="I8" s="117">
        <f t="shared" si="1"/>
        <v>7080</v>
      </c>
    </row>
    <row r="9" spans="1:9" x14ac:dyDescent="0.2">
      <c r="A9" s="73">
        <v>3</v>
      </c>
      <c r="B9" s="253" t="s">
        <v>15</v>
      </c>
      <c r="C9" s="253"/>
      <c r="D9" s="253"/>
      <c r="E9" s="73">
        <v>2</v>
      </c>
      <c r="F9" s="118">
        <v>3648</v>
      </c>
      <c r="G9" s="117">
        <f t="shared" si="0"/>
        <v>7296</v>
      </c>
      <c r="H9" s="73">
        <f>'Общий прайс лист'!$C$48</f>
        <v>0</v>
      </c>
      <c r="I9" s="117">
        <f t="shared" si="1"/>
        <v>7296</v>
      </c>
    </row>
    <row r="10" spans="1:9" x14ac:dyDescent="0.2">
      <c r="A10" s="73">
        <v>4</v>
      </c>
      <c r="B10" s="253" t="s">
        <v>22</v>
      </c>
      <c r="C10" s="253"/>
      <c r="D10" s="253"/>
      <c r="E10" s="73">
        <v>2</v>
      </c>
      <c r="F10" s="118">
        <v>3864</v>
      </c>
      <c r="G10" s="117">
        <f t="shared" si="0"/>
        <v>7728</v>
      </c>
      <c r="H10" s="73">
        <f>'Общий прайс лист'!$C$48</f>
        <v>0</v>
      </c>
      <c r="I10" s="117">
        <f t="shared" si="1"/>
        <v>7728</v>
      </c>
    </row>
    <row r="11" spans="1:9" x14ac:dyDescent="0.2">
      <c r="A11" s="73">
        <v>5</v>
      </c>
      <c r="B11" s="253" t="s">
        <v>29</v>
      </c>
      <c r="C11" s="253"/>
      <c r="D11" s="253"/>
      <c r="E11" s="73">
        <v>2</v>
      </c>
      <c r="F11" s="118">
        <v>3972</v>
      </c>
      <c r="G11" s="117">
        <f t="shared" si="0"/>
        <v>7944</v>
      </c>
      <c r="H11" s="73">
        <f>'Общий прайс лист'!$C$48</f>
        <v>0</v>
      </c>
      <c r="I11" s="117">
        <f t="shared" si="1"/>
        <v>7944</v>
      </c>
    </row>
    <row r="12" spans="1:9" x14ac:dyDescent="0.2">
      <c r="A12" s="73">
        <v>6</v>
      </c>
      <c r="B12" s="253" t="s">
        <v>36</v>
      </c>
      <c r="C12" s="253"/>
      <c r="D12" s="253"/>
      <c r="E12" s="73">
        <v>2</v>
      </c>
      <c r="F12" s="118">
        <v>4296</v>
      </c>
      <c r="G12" s="117">
        <f t="shared" si="0"/>
        <v>8592</v>
      </c>
      <c r="H12" s="73">
        <f>'Общий прайс лист'!$C$48</f>
        <v>0</v>
      </c>
      <c r="I12" s="117">
        <f t="shared" si="1"/>
        <v>8592</v>
      </c>
    </row>
    <row r="13" spans="1:9" x14ac:dyDescent="0.2">
      <c r="A13" s="73">
        <v>7</v>
      </c>
      <c r="B13" s="253" t="s">
        <v>42</v>
      </c>
      <c r="C13" s="253"/>
      <c r="D13" s="253"/>
      <c r="E13" s="73">
        <v>2</v>
      </c>
      <c r="F13" s="118">
        <v>4728</v>
      </c>
      <c r="G13" s="117">
        <f t="shared" si="0"/>
        <v>9456</v>
      </c>
      <c r="H13" s="73">
        <f>'Общий прайс лист'!$C$48</f>
        <v>0</v>
      </c>
      <c r="I13" s="117">
        <f t="shared" si="1"/>
        <v>9456</v>
      </c>
    </row>
    <row r="14" spans="1:9" x14ac:dyDescent="0.2">
      <c r="A14" s="73">
        <v>8</v>
      </c>
      <c r="B14" s="253" t="s">
        <v>49</v>
      </c>
      <c r="C14" s="253"/>
      <c r="D14" s="253"/>
      <c r="E14" s="73">
        <v>2</v>
      </c>
      <c r="F14" s="118">
        <v>4944</v>
      </c>
      <c r="G14" s="117">
        <f t="shared" si="0"/>
        <v>9888</v>
      </c>
      <c r="H14" s="73">
        <f>'Общий прайс лист'!$C$48</f>
        <v>0</v>
      </c>
      <c r="I14" s="117">
        <f t="shared" si="1"/>
        <v>9888</v>
      </c>
    </row>
    <row r="15" spans="1:9" x14ac:dyDescent="0.2">
      <c r="A15" s="73">
        <v>9</v>
      </c>
      <c r="B15" s="253" t="s">
        <v>56</v>
      </c>
      <c r="C15" s="253"/>
      <c r="D15" s="253"/>
      <c r="E15" s="73">
        <v>2</v>
      </c>
      <c r="F15" s="118">
        <v>5160</v>
      </c>
      <c r="G15" s="117">
        <f t="shared" si="0"/>
        <v>10320</v>
      </c>
      <c r="H15" s="73">
        <f>'Общий прайс лист'!$C$48</f>
        <v>0</v>
      </c>
      <c r="I15" s="117">
        <f t="shared" si="1"/>
        <v>10320</v>
      </c>
    </row>
    <row r="16" spans="1:9" ht="15.75" customHeight="1" x14ac:dyDescent="0.2">
      <c r="A16" s="206" t="s">
        <v>147</v>
      </c>
      <c r="B16" s="207"/>
      <c r="C16" s="207"/>
      <c r="D16" s="207"/>
      <c r="E16" s="207"/>
      <c r="F16" s="207"/>
      <c r="G16" s="207"/>
      <c r="H16" s="207"/>
      <c r="I16" s="208"/>
    </row>
    <row r="17" spans="1:9" x14ac:dyDescent="0.2">
      <c r="A17" s="73">
        <v>19</v>
      </c>
      <c r="B17" s="253" t="s">
        <v>5</v>
      </c>
      <c r="C17" s="253"/>
      <c r="D17" s="253"/>
      <c r="E17" s="73">
        <v>1</v>
      </c>
      <c r="F17" s="139">
        <v>4577</v>
      </c>
      <c r="G17" s="117">
        <f t="shared" ref="G17:G34" si="2">SUM(E17*F17)</f>
        <v>4577</v>
      </c>
      <c r="H17" s="73">
        <f>'Общий прайс лист'!$C$48</f>
        <v>0</v>
      </c>
      <c r="I17" s="117">
        <f t="shared" ref="I17:I34" si="3">G17-H17/100*G17</f>
        <v>4577</v>
      </c>
    </row>
    <row r="18" spans="1:9" x14ac:dyDescent="0.2">
      <c r="A18" s="73">
        <v>20</v>
      </c>
      <c r="B18" s="253" t="s">
        <v>4</v>
      </c>
      <c r="C18" s="253"/>
      <c r="D18" s="253"/>
      <c r="E18" s="73">
        <v>1</v>
      </c>
      <c r="F18" s="139">
        <v>1262</v>
      </c>
      <c r="G18" s="117">
        <f t="shared" si="2"/>
        <v>1262</v>
      </c>
      <c r="H18" s="73">
        <f>'Общий прайс лист'!$C$48</f>
        <v>0</v>
      </c>
      <c r="I18" s="117">
        <f t="shared" si="3"/>
        <v>1262</v>
      </c>
    </row>
    <row r="19" spans="1:9" x14ac:dyDescent="0.2">
      <c r="A19" s="73">
        <v>21</v>
      </c>
      <c r="B19" s="253" t="s">
        <v>87</v>
      </c>
      <c r="C19" s="253"/>
      <c r="D19" s="253"/>
      <c r="E19" s="73">
        <v>1</v>
      </c>
      <c r="F19" s="139">
        <v>4906</v>
      </c>
      <c r="G19" s="117">
        <f t="shared" si="2"/>
        <v>4906</v>
      </c>
      <c r="H19" s="73">
        <f>'Общий прайс лист'!$C$48</f>
        <v>0</v>
      </c>
      <c r="I19" s="117">
        <f t="shared" si="3"/>
        <v>4906</v>
      </c>
    </row>
    <row r="20" spans="1:9" x14ac:dyDescent="0.2">
      <c r="A20" s="73">
        <v>22</v>
      </c>
      <c r="B20" s="253" t="s">
        <v>10</v>
      </c>
      <c r="C20" s="253"/>
      <c r="D20" s="253"/>
      <c r="E20" s="73">
        <v>1</v>
      </c>
      <c r="F20" s="139">
        <v>1468</v>
      </c>
      <c r="G20" s="117">
        <f t="shared" si="2"/>
        <v>1468</v>
      </c>
      <c r="H20" s="73">
        <f>'Общий прайс лист'!$C$48</f>
        <v>0</v>
      </c>
      <c r="I20" s="117">
        <f t="shared" si="3"/>
        <v>1468</v>
      </c>
    </row>
    <row r="21" spans="1:9" x14ac:dyDescent="0.2">
      <c r="A21" s="73">
        <v>23</v>
      </c>
      <c r="B21" s="253" t="s">
        <v>17</v>
      </c>
      <c r="C21" s="253"/>
      <c r="D21" s="253"/>
      <c r="E21" s="73">
        <v>1</v>
      </c>
      <c r="F21" s="139">
        <v>5273</v>
      </c>
      <c r="G21" s="117">
        <f t="shared" si="2"/>
        <v>5273</v>
      </c>
      <c r="H21" s="73">
        <f>'Общий прайс лист'!$C$48</f>
        <v>0</v>
      </c>
      <c r="I21" s="117">
        <f t="shared" si="3"/>
        <v>5273</v>
      </c>
    </row>
    <row r="22" spans="1:9" x14ac:dyDescent="0.2">
      <c r="A22" s="73">
        <v>24</v>
      </c>
      <c r="B22" s="253" t="s">
        <v>16</v>
      </c>
      <c r="C22" s="253"/>
      <c r="D22" s="253"/>
      <c r="E22" s="73">
        <v>1</v>
      </c>
      <c r="F22" s="139">
        <v>1673</v>
      </c>
      <c r="G22" s="117">
        <f t="shared" si="2"/>
        <v>1673</v>
      </c>
      <c r="H22" s="73">
        <f>'Общий прайс лист'!$C$48</f>
        <v>0</v>
      </c>
      <c r="I22" s="117">
        <f t="shared" si="3"/>
        <v>1673</v>
      </c>
    </row>
    <row r="23" spans="1:9" x14ac:dyDescent="0.2">
      <c r="A23" s="73">
        <v>25</v>
      </c>
      <c r="B23" s="253" t="s">
        <v>24</v>
      </c>
      <c r="C23" s="253"/>
      <c r="D23" s="253"/>
      <c r="E23" s="73">
        <v>1</v>
      </c>
      <c r="F23" s="139">
        <v>5599</v>
      </c>
      <c r="G23" s="117">
        <f t="shared" si="2"/>
        <v>5599</v>
      </c>
      <c r="H23" s="73">
        <f>'Общий прайс лист'!$C$48</f>
        <v>0</v>
      </c>
      <c r="I23" s="117">
        <f t="shared" si="3"/>
        <v>5599</v>
      </c>
    </row>
    <row r="24" spans="1:9" x14ac:dyDescent="0.2">
      <c r="A24" s="73">
        <v>26</v>
      </c>
      <c r="B24" s="253" t="s">
        <v>23</v>
      </c>
      <c r="C24" s="253"/>
      <c r="D24" s="253"/>
      <c r="E24" s="73">
        <v>1</v>
      </c>
      <c r="F24" s="139">
        <v>1829</v>
      </c>
      <c r="G24" s="117">
        <f t="shared" si="2"/>
        <v>1829</v>
      </c>
      <c r="H24" s="73">
        <f>'Общий прайс лист'!$C$48</f>
        <v>0</v>
      </c>
      <c r="I24" s="117">
        <f t="shared" si="3"/>
        <v>1829</v>
      </c>
    </row>
    <row r="25" spans="1:9" x14ac:dyDescent="0.2">
      <c r="A25" s="73">
        <v>27</v>
      </c>
      <c r="B25" s="253" t="s">
        <v>31</v>
      </c>
      <c r="C25" s="253"/>
      <c r="D25" s="253"/>
      <c r="E25" s="73">
        <v>1</v>
      </c>
      <c r="F25" s="139">
        <v>5792</v>
      </c>
      <c r="G25" s="117">
        <f t="shared" si="2"/>
        <v>5792</v>
      </c>
      <c r="H25" s="73">
        <f>'Общий прайс лист'!$C$48</f>
        <v>0</v>
      </c>
      <c r="I25" s="117">
        <f t="shared" si="3"/>
        <v>5792</v>
      </c>
    </row>
    <row r="26" spans="1:9" x14ac:dyDescent="0.2">
      <c r="A26" s="73">
        <v>28</v>
      </c>
      <c r="B26" s="253" t="s">
        <v>30</v>
      </c>
      <c r="C26" s="253"/>
      <c r="D26" s="253"/>
      <c r="E26" s="73">
        <v>1</v>
      </c>
      <c r="F26" s="139">
        <v>2047</v>
      </c>
      <c r="G26" s="117">
        <f t="shared" si="2"/>
        <v>2047</v>
      </c>
      <c r="H26" s="73">
        <f>'Общий прайс лист'!$C$48</f>
        <v>0</v>
      </c>
      <c r="I26" s="117">
        <f t="shared" si="3"/>
        <v>2047</v>
      </c>
    </row>
    <row r="27" spans="1:9" x14ac:dyDescent="0.2">
      <c r="A27" s="73">
        <v>29</v>
      </c>
      <c r="B27" s="253" t="s">
        <v>38</v>
      </c>
      <c r="C27" s="253"/>
      <c r="D27" s="253"/>
      <c r="E27" s="73">
        <v>1</v>
      </c>
      <c r="F27" s="139">
        <v>6566</v>
      </c>
      <c r="G27" s="117">
        <f t="shared" si="2"/>
        <v>6566</v>
      </c>
      <c r="H27" s="73">
        <f>'Общий прайс лист'!$C$48</f>
        <v>0</v>
      </c>
      <c r="I27" s="117">
        <f t="shared" si="3"/>
        <v>6566</v>
      </c>
    </row>
    <row r="28" spans="1:9" x14ac:dyDescent="0.2">
      <c r="A28" s="73">
        <v>30</v>
      </c>
      <c r="B28" s="253" t="s">
        <v>37</v>
      </c>
      <c r="C28" s="253"/>
      <c r="D28" s="253"/>
      <c r="E28" s="73">
        <v>1</v>
      </c>
      <c r="F28" s="139">
        <v>2279</v>
      </c>
      <c r="G28" s="117">
        <f t="shared" si="2"/>
        <v>2279</v>
      </c>
      <c r="H28" s="73">
        <f>'Общий прайс лист'!$C$48</f>
        <v>0</v>
      </c>
      <c r="I28" s="117">
        <f t="shared" si="3"/>
        <v>2279</v>
      </c>
    </row>
    <row r="29" spans="1:9" x14ac:dyDescent="0.2">
      <c r="A29" s="73">
        <v>31</v>
      </c>
      <c r="B29" s="253" t="s">
        <v>44</v>
      </c>
      <c r="C29" s="253"/>
      <c r="D29" s="253"/>
      <c r="E29" s="73">
        <v>1</v>
      </c>
      <c r="F29" s="139">
        <v>7958</v>
      </c>
      <c r="G29" s="117">
        <f t="shared" si="2"/>
        <v>7958</v>
      </c>
      <c r="H29" s="73">
        <f>'Общий прайс лист'!$C$48</f>
        <v>0</v>
      </c>
      <c r="I29" s="117">
        <f t="shared" si="3"/>
        <v>7958</v>
      </c>
    </row>
    <row r="30" spans="1:9" x14ac:dyDescent="0.2">
      <c r="A30" s="73">
        <v>32</v>
      </c>
      <c r="B30" s="253" t="s">
        <v>43</v>
      </c>
      <c r="C30" s="253"/>
      <c r="D30" s="253"/>
      <c r="E30" s="73">
        <v>1</v>
      </c>
      <c r="F30" s="139">
        <v>2832</v>
      </c>
      <c r="G30" s="117">
        <f t="shared" si="2"/>
        <v>2832</v>
      </c>
      <c r="H30" s="73">
        <f>'Общий прайс лист'!$C$48</f>
        <v>0</v>
      </c>
      <c r="I30" s="117">
        <f t="shared" si="3"/>
        <v>2832</v>
      </c>
    </row>
    <row r="31" spans="1:9" x14ac:dyDescent="0.2">
      <c r="A31" s="73">
        <v>33</v>
      </c>
      <c r="B31" s="253" t="s">
        <v>51</v>
      </c>
      <c r="C31" s="253"/>
      <c r="D31" s="253"/>
      <c r="E31" s="73">
        <v>1</v>
      </c>
      <c r="F31" s="139">
        <v>9502</v>
      </c>
      <c r="G31" s="117">
        <f t="shared" si="2"/>
        <v>9502</v>
      </c>
      <c r="H31" s="73">
        <f>'Общий прайс лист'!$C$48</f>
        <v>0</v>
      </c>
      <c r="I31" s="117">
        <f t="shared" si="3"/>
        <v>9502</v>
      </c>
    </row>
    <row r="32" spans="1:9" x14ac:dyDescent="0.2">
      <c r="A32" s="73">
        <v>34</v>
      </c>
      <c r="B32" s="253" t="s">
        <v>50</v>
      </c>
      <c r="C32" s="253"/>
      <c r="D32" s="253"/>
      <c r="E32" s="73">
        <v>1</v>
      </c>
      <c r="F32" s="139">
        <v>3205</v>
      </c>
      <c r="G32" s="117">
        <f t="shared" si="2"/>
        <v>3205</v>
      </c>
      <c r="H32" s="73">
        <f>'Общий прайс лист'!$C$48</f>
        <v>0</v>
      </c>
      <c r="I32" s="117">
        <f t="shared" si="3"/>
        <v>3205</v>
      </c>
    </row>
    <row r="33" spans="1:9" x14ac:dyDescent="0.2">
      <c r="A33" s="73">
        <v>35</v>
      </c>
      <c r="B33" s="253" t="s">
        <v>58</v>
      </c>
      <c r="C33" s="253"/>
      <c r="D33" s="253"/>
      <c r="E33" s="73">
        <v>1</v>
      </c>
      <c r="F33" s="139">
        <v>10717</v>
      </c>
      <c r="G33" s="117">
        <f t="shared" si="2"/>
        <v>10717</v>
      </c>
      <c r="H33" s="73">
        <f>'Общий прайс лист'!$C$48</f>
        <v>0</v>
      </c>
      <c r="I33" s="117">
        <f t="shared" si="3"/>
        <v>10717</v>
      </c>
    </row>
    <row r="34" spans="1:9" x14ac:dyDescent="0.2">
      <c r="A34" s="73">
        <v>36</v>
      </c>
      <c r="B34" s="253" t="s">
        <v>57</v>
      </c>
      <c r="C34" s="253"/>
      <c r="D34" s="253"/>
      <c r="E34" s="73">
        <v>1</v>
      </c>
      <c r="F34" s="139">
        <v>3914</v>
      </c>
      <c r="G34" s="117">
        <f t="shared" si="2"/>
        <v>3914</v>
      </c>
      <c r="H34" s="73">
        <f>'Общий прайс лист'!$C$48</f>
        <v>0</v>
      </c>
      <c r="I34" s="117">
        <f t="shared" si="3"/>
        <v>3914</v>
      </c>
    </row>
    <row r="35" spans="1:9" ht="15.75" customHeight="1" x14ac:dyDescent="0.2">
      <c r="A35" s="206" t="s">
        <v>148</v>
      </c>
      <c r="B35" s="207"/>
      <c r="C35" s="207"/>
      <c r="D35" s="207"/>
      <c r="E35" s="207"/>
      <c r="F35" s="207"/>
      <c r="G35" s="207"/>
      <c r="H35" s="207"/>
      <c r="I35" s="208"/>
    </row>
    <row r="36" spans="1:9" x14ac:dyDescent="0.2">
      <c r="A36" s="73">
        <v>37</v>
      </c>
      <c r="B36" s="253" t="s">
        <v>88</v>
      </c>
      <c r="C36" s="253"/>
      <c r="D36" s="253"/>
      <c r="E36" s="73">
        <v>1</v>
      </c>
      <c r="F36" s="118">
        <v>13920</v>
      </c>
      <c r="G36" s="117">
        <f t="shared" ref="G36:G53" si="4">SUM(E36*F36)</f>
        <v>13920</v>
      </c>
      <c r="H36" s="73">
        <f>'Общий прайс лист'!$C$48</f>
        <v>0</v>
      </c>
      <c r="I36" s="117">
        <f t="shared" ref="I36:I53" si="5">G36-H36/100*G36</f>
        <v>13920</v>
      </c>
    </row>
    <row r="37" spans="1:9" x14ac:dyDescent="0.2">
      <c r="A37" s="73">
        <v>38</v>
      </c>
      <c r="B37" s="253" t="s">
        <v>6</v>
      </c>
      <c r="C37" s="253"/>
      <c r="D37" s="253"/>
      <c r="E37" s="73">
        <v>1</v>
      </c>
      <c r="F37" s="118">
        <v>14520</v>
      </c>
      <c r="G37" s="117">
        <f t="shared" si="4"/>
        <v>14520</v>
      </c>
      <c r="H37" s="73">
        <f>'Общий прайс лист'!$C$48</f>
        <v>0</v>
      </c>
      <c r="I37" s="117">
        <f t="shared" si="5"/>
        <v>14520</v>
      </c>
    </row>
    <row r="38" spans="1:9" x14ac:dyDescent="0.2">
      <c r="A38" s="73">
        <v>39</v>
      </c>
      <c r="B38" s="253" t="s">
        <v>89</v>
      </c>
      <c r="C38" s="253"/>
      <c r="D38" s="253"/>
      <c r="E38" s="73">
        <v>1</v>
      </c>
      <c r="F38" s="118">
        <v>15360</v>
      </c>
      <c r="G38" s="117">
        <f t="shared" si="4"/>
        <v>15360</v>
      </c>
      <c r="H38" s="73">
        <f>'Общий прайс лист'!$C$48</f>
        <v>0</v>
      </c>
      <c r="I38" s="117">
        <f t="shared" si="5"/>
        <v>15360</v>
      </c>
    </row>
    <row r="39" spans="1:9" x14ac:dyDescent="0.2">
      <c r="A39" s="73">
        <v>40</v>
      </c>
      <c r="B39" s="253" t="s">
        <v>11</v>
      </c>
      <c r="C39" s="253"/>
      <c r="D39" s="253"/>
      <c r="E39" s="73">
        <v>1</v>
      </c>
      <c r="F39" s="118">
        <v>18240</v>
      </c>
      <c r="G39" s="117">
        <f t="shared" si="4"/>
        <v>18240</v>
      </c>
      <c r="H39" s="73">
        <f>'Общий прайс лист'!$C$48</f>
        <v>0</v>
      </c>
      <c r="I39" s="117">
        <f t="shared" si="5"/>
        <v>18240</v>
      </c>
    </row>
    <row r="40" spans="1:9" x14ac:dyDescent="0.2">
      <c r="A40" s="73">
        <v>41</v>
      </c>
      <c r="B40" s="253" t="s">
        <v>90</v>
      </c>
      <c r="C40" s="253"/>
      <c r="D40" s="253"/>
      <c r="E40" s="73">
        <v>1</v>
      </c>
      <c r="F40" s="118">
        <v>17160</v>
      </c>
      <c r="G40" s="117">
        <f t="shared" si="4"/>
        <v>17160</v>
      </c>
      <c r="H40" s="73">
        <f>'Общий прайс лист'!$C$48</f>
        <v>0</v>
      </c>
      <c r="I40" s="117">
        <f t="shared" si="5"/>
        <v>17160</v>
      </c>
    </row>
    <row r="41" spans="1:9" x14ac:dyDescent="0.2">
      <c r="A41" s="73">
        <v>42</v>
      </c>
      <c r="B41" s="253" t="s">
        <v>18</v>
      </c>
      <c r="C41" s="253"/>
      <c r="D41" s="253"/>
      <c r="E41" s="73">
        <v>1</v>
      </c>
      <c r="F41" s="118">
        <v>20520</v>
      </c>
      <c r="G41" s="117">
        <f t="shared" si="4"/>
        <v>20520</v>
      </c>
      <c r="H41" s="73">
        <f>'Общий прайс лист'!$C$48</f>
        <v>0</v>
      </c>
      <c r="I41" s="117">
        <f t="shared" si="5"/>
        <v>20520</v>
      </c>
    </row>
    <row r="42" spans="1:9" x14ac:dyDescent="0.2">
      <c r="A42" s="73">
        <v>43</v>
      </c>
      <c r="B42" s="253" t="s">
        <v>91</v>
      </c>
      <c r="C42" s="253"/>
      <c r="D42" s="253"/>
      <c r="E42" s="73">
        <v>1</v>
      </c>
      <c r="F42" s="118">
        <v>18600</v>
      </c>
      <c r="G42" s="117">
        <f t="shared" si="4"/>
        <v>18600</v>
      </c>
      <c r="H42" s="73">
        <f>'Общий прайс лист'!$C$48</f>
        <v>0</v>
      </c>
      <c r="I42" s="117">
        <f t="shared" si="5"/>
        <v>18600</v>
      </c>
    </row>
    <row r="43" spans="1:9" x14ac:dyDescent="0.2">
      <c r="A43" s="73">
        <v>44</v>
      </c>
      <c r="B43" s="253" t="s">
        <v>25</v>
      </c>
      <c r="C43" s="253"/>
      <c r="D43" s="253"/>
      <c r="E43" s="73">
        <v>1</v>
      </c>
      <c r="F43" s="118">
        <v>22440</v>
      </c>
      <c r="G43" s="117">
        <f t="shared" si="4"/>
        <v>22440</v>
      </c>
      <c r="H43" s="73">
        <f>'Общий прайс лист'!$C$48</f>
        <v>0</v>
      </c>
      <c r="I43" s="117">
        <f t="shared" si="5"/>
        <v>22440</v>
      </c>
    </row>
    <row r="44" spans="1:9" x14ac:dyDescent="0.2">
      <c r="A44" s="73">
        <v>45</v>
      </c>
      <c r="B44" s="253" t="s">
        <v>92</v>
      </c>
      <c r="C44" s="253"/>
      <c r="D44" s="253"/>
      <c r="E44" s="73">
        <v>1</v>
      </c>
      <c r="F44" s="118">
        <v>20520</v>
      </c>
      <c r="G44" s="117">
        <f t="shared" si="4"/>
        <v>20520</v>
      </c>
      <c r="H44" s="73">
        <f>'Общий прайс лист'!$C$48</f>
        <v>0</v>
      </c>
      <c r="I44" s="117">
        <f t="shared" si="5"/>
        <v>20520</v>
      </c>
    </row>
    <row r="45" spans="1:9" x14ac:dyDescent="0.2">
      <c r="A45" s="73">
        <v>46</v>
      </c>
      <c r="B45" s="253" t="s">
        <v>32</v>
      </c>
      <c r="C45" s="253"/>
      <c r="D45" s="253"/>
      <c r="E45" s="73">
        <v>1</v>
      </c>
      <c r="F45" s="118">
        <v>24960</v>
      </c>
      <c r="G45" s="117">
        <f t="shared" si="4"/>
        <v>24960</v>
      </c>
      <c r="H45" s="73">
        <f>'Общий прайс лист'!$C$48</f>
        <v>0</v>
      </c>
      <c r="I45" s="117">
        <f t="shared" si="5"/>
        <v>24960</v>
      </c>
    </row>
    <row r="46" spans="1:9" x14ac:dyDescent="0.2">
      <c r="A46" s="73">
        <v>47</v>
      </c>
      <c r="B46" s="253" t="s">
        <v>93</v>
      </c>
      <c r="C46" s="253"/>
      <c r="D46" s="253"/>
      <c r="E46" s="73">
        <v>1</v>
      </c>
      <c r="F46" s="118">
        <v>24120</v>
      </c>
      <c r="G46" s="117">
        <f t="shared" si="4"/>
        <v>24120</v>
      </c>
      <c r="H46" s="73">
        <f>'Общий прайс лист'!$C$48</f>
        <v>0</v>
      </c>
      <c r="I46" s="117">
        <f t="shared" si="5"/>
        <v>24120</v>
      </c>
    </row>
    <row r="47" spans="1:9" x14ac:dyDescent="0.2">
      <c r="A47" s="73">
        <v>48</v>
      </c>
      <c r="B47" s="253" t="s">
        <v>39</v>
      </c>
      <c r="C47" s="253"/>
      <c r="D47" s="253"/>
      <c r="E47" s="73">
        <v>1</v>
      </c>
      <c r="F47" s="118">
        <v>30000</v>
      </c>
      <c r="G47" s="117">
        <f t="shared" si="4"/>
        <v>30000</v>
      </c>
      <c r="H47" s="73">
        <f>'Общий прайс лист'!$C$48</f>
        <v>0</v>
      </c>
      <c r="I47" s="117">
        <f t="shared" si="5"/>
        <v>30000</v>
      </c>
    </row>
    <row r="48" spans="1:9" x14ac:dyDescent="0.2">
      <c r="A48" s="73">
        <v>49</v>
      </c>
      <c r="B48" s="253" t="s">
        <v>94</v>
      </c>
      <c r="C48" s="253"/>
      <c r="D48" s="253"/>
      <c r="E48" s="73">
        <v>1</v>
      </c>
      <c r="F48" s="118">
        <v>32520</v>
      </c>
      <c r="G48" s="117">
        <f t="shared" si="4"/>
        <v>32520</v>
      </c>
      <c r="H48" s="73">
        <f>'Общий прайс лист'!$C$48</f>
        <v>0</v>
      </c>
      <c r="I48" s="117">
        <f t="shared" si="5"/>
        <v>32520</v>
      </c>
    </row>
    <row r="49" spans="1:9" x14ac:dyDescent="0.2">
      <c r="A49" s="73">
        <v>50</v>
      </c>
      <c r="B49" s="253" t="s">
        <v>45</v>
      </c>
      <c r="C49" s="253"/>
      <c r="D49" s="253"/>
      <c r="E49" s="73">
        <v>1</v>
      </c>
      <c r="F49" s="118">
        <v>33480</v>
      </c>
      <c r="G49" s="117">
        <f t="shared" si="4"/>
        <v>33480</v>
      </c>
      <c r="H49" s="73">
        <f>'Общий прайс лист'!$C$48</f>
        <v>0</v>
      </c>
      <c r="I49" s="117">
        <f t="shared" si="5"/>
        <v>33480</v>
      </c>
    </row>
    <row r="50" spans="1:9" x14ac:dyDescent="0.2">
      <c r="A50" s="73">
        <v>51</v>
      </c>
      <c r="B50" s="253" t="s">
        <v>95</v>
      </c>
      <c r="C50" s="253"/>
      <c r="D50" s="253"/>
      <c r="E50" s="73">
        <v>1</v>
      </c>
      <c r="F50" s="118">
        <v>32880</v>
      </c>
      <c r="G50" s="117">
        <f t="shared" si="4"/>
        <v>32880</v>
      </c>
      <c r="H50" s="73">
        <f>'Общий прайс лист'!$C$48</f>
        <v>0</v>
      </c>
      <c r="I50" s="117">
        <f t="shared" si="5"/>
        <v>32880</v>
      </c>
    </row>
    <row r="51" spans="1:9" x14ac:dyDescent="0.2">
      <c r="A51" s="73">
        <v>52</v>
      </c>
      <c r="B51" s="253" t="s">
        <v>52</v>
      </c>
      <c r="C51" s="253"/>
      <c r="D51" s="253"/>
      <c r="E51" s="73">
        <v>1</v>
      </c>
      <c r="F51" s="118">
        <v>35160</v>
      </c>
      <c r="G51" s="117">
        <f t="shared" si="4"/>
        <v>35160</v>
      </c>
      <c r="H51" s="73">
        <f>'Общий прайс лист'!$C$48</f>
        <v>0</v>
      </c>
      <c r="I51" s="117">
        <f t="shared" si="5"/>
        <v>35160</v>
      </c>
    </row>
    <row r="52" spans="1:9" x14ac:dyDescent="0.2">
      <c r="A52" s="73">
        <v>53</v>
      </c>
      <c r="B52" s="253" t="s">
        <v>96</v>
      </c>
      <c r="C52" s="253"/>
      <c r="D52" s="253"/>
      <c r="E52" s="73">
        <v>1</v>
      </c>
      <c r="F52" s="118">
        <v>35400</v>
      </c>
      <c r="G52" s="117">
        <f t="shared" si="4"/>
        <v>35400</v>
      </c>
      <c r="H52" s="73">
        <f>'Общий прайс лист'!$C$48</f>
        <v>0</v>
      </c>
      <c r="I52" s="117">
        <f t="shared" si="5"/>
        <v>35400</v>
      </c>
    </row>
    <row r="53" spans="1:9" x14ac:dyDescent="0.2">
      <c r="A53" s="73">
        <v>54</v>
      </c>
      <c r="B53" s="253" t="s">
        <v>59</v>
      </c>
      <c r="C53" s="253"/>
      <c r="D53" s="253"/>
      <c r="E53" s="73">
        <v>1</v>
      </c>
      <c r="F53" s="118">
        <v>45600</v>
      </c>
      <c r="G53" s="117">
        <f t="shared" si="4"/>
        <v>45600</v>
      </c>
      <c r="H53" s="73">
        <f>'Общий прайс лист'!$C$48</f>
        <v>0</v>
      </c>
      <c r="I53" s="117">
        <f t="shared" si="5"/>
        <v>45600</v>
      </c>
    </row>
    <row r="54" spans="1:9" ht="15.75" customHeight="1" x14ac:dyDescent="0.2">
      <c r="A54" s="206" t="s">
        <v>149</v>
      </c>
      <c r="B54" s="207"/>
      <c r="C54" s="207"/>
      <c r="D54" s="207"/>
      <c r="E54" s="207"/>
      <c r="F54" s="207"/>
      <c r="G54" s="207"/>
      <c r="H54" s="207"/>
      <c r="I54" s="208"/>
    </row>
    <row r="55" spans="1:9" x14ac:dyDescent="0.2">
      <c r="A55" s="73">
        <v>55</v>
      </c>
      <c r="B55" s="253" t="s">
        <v>97</v>
      </c>
      <c r="C55" s="253"/>
      <c r="D55" s="253"/>
      <c r="E55" s="73">
        <v>1</v>
      </c>
      <c r="F55" s="139">
        <v>22800</v>
      </c>
      <c r="G55" s="117">
        <f t="shared" ref="G55:G78" si="6">SUM(E55*F55)</f>
        <v>22800</v>
      </c>
      <c r="H55" s="73">
        <f>'Общий прайс лист'!$C$48</f>
        <v>0</v>
      </c>
      <c r="I55" s="117">
        <f t="shared" ref="I55:I78" si="7">G55-H55/100*G55</f>
        <v>22800</v>
      </c>
    </row>
    <row r="56" spans="1:9" x14ac:dyDescent="0.2">
      <c r="A56" s="73">
        <v>56</v>
      </c>
      <c r="B56" s="253" t="s">
        <v>8</v>
      </c>
      <c r="C56" s="253"/>
      <c r="D56" s="253"/>
      <c r="E56" s="73">
        <v>1</v>
      </c>
      <c r="F56" s="139">
        <v>25920</v>
      </c>
      <c r="G56" s="117">
        <f t="shared" si="6"/>
        <v>25920</v>
      </c>
      <c r="H56" s="73">
        <f>'Общий прайс лист'!$C$48</f>
        <v>0</v>
      </c>
      <c r="I56" s="117">
        <f t="shared" si="7"/>
        <v>25920</v>
      </c>
    </row>
    <row r="57" spans="1:9" x14ac:dyDescent="0.2">
      <c r="A57" s="73">
        <v>57</v>
      </c>
      <c r="B57" s="253" t="s">
        <v>14</v>
      </c>
      <c r="C57" s="253"/>
      <c r="D57" s="253"/>
      <c r="E57" s="73">
        <v>1</v>
      </c>
      <c r="F57" s="139">
        <v>23280</v>
      </c>
      <c r="G57" s="117">
        <f t="shared" si="6"/>
        <v>23280</v>
      </c>
      <c r="H57" s="73">
        <f>'Общий прайс лист'!$C$48</f>
        <v>0</v>
      </c>
      <c r="I57" s="117">
        <f t="shared" si="7"/>
        <v>23280</v>
      </c>
    </row>
    <row r="58" spans="1:9" x14ac:dyDescent="0.2">
      <c r="A58" s="73">
        <v>58</v>
      </c>
      <c r="B58" s="253" t="s">
        <v>98</v>
      </c>
      <c r="C58" s="253"/>
      <c r="D58" s="253"/>
      <c r="E58" s="73">
        <v>1</v>
      </c>
      <c r="F58" s="139">
        <v>32880</v>
      </c>
      <c r="G58" s="117">
        <f t="shared" si="6"/>
        <v>32880</v>
      </c>
      <c r="H58" s="73">
        <f>'Общий прайс лист'!$C$48</f>
        <v>0</v>
      </c>
      <c r="I58" s="117">
        <f t="shared" si="7"/>
        <v>32880</v>
      </c>
    </row>
    <row r="59" spans="1:9" x14ac:dyDescent="0.2">
      <c r="A59" s="73">
        <v>59</v>
      </c>
      <c r="B59" s="253" t="s">
        <v>13</v>
      </c>
      <c r="C59" s="253"/>
      <c r="D59" s="253"/>
      <c r="E59" s="73">
        <v>1</v>
      </c>
      <c r="F59" s="139">
        <v>37800</v>
      </c>
      <c r="G59" s="117">
        <f t="shared" si="6"/>
        <v>37800</v>
      </c>
      <c r="H59" s="73">
        <f>'Общий прайс лист'!$C$48</f>
        <v>0</v>
      </c>
      <c r="I59" s="117">
        <f t="shared" si="7"/>
        <v>37800</v>
      </c>
    </row>
    <row r="60" spans="1:9" x14ac:dyDescent="0.2">
      <c r="A60" s="73">
        <v>60</v>
      </c>
      <c r="B60" s="253" t="s">
        <v>99</v>
      </c>
      <c r="C60" s="253"/>
      <c r="D60" s="253"/>
      <c r="E60" s="73">
        <v>1</v>
      </c>
      <c r="F60" s="139">
        <v>23400</v>
      </c>
      <c r="G60" s="117">
        <f t="shared" si="6"/>
        <v>23400</v>
      </c>
      <c r="H60" s="73">
        <f>'Общий прайс лист'!$C$48</f>
        <v>0</v>
      </c>
      <c r="I60" s="117">
        <f t="shared" si="7"/>
        <v>23400</v>
      </c>
    </row>
    <row r="61" spans="1:9" x14ac:dyDescent="0.2">
      <c r="A61" s="73">
        <v>61</v>
      </c>
      <c r="B61" s="253" t="s">
        <v>21</v>
      </c>
      <c r="C61" s="253"/>
      <c r="D61" s="253"/>
      <c r="E61" s="73">
        <v>1</v>
      </c>
      <c r="F61" s="139">
        <v>32880</v>
      </c>
      <c r="G61" s="117">
        <f t="shared" si="6"/>
        <v>32880</v>
      </c>
      <c r="H61" s="73">
        <f>'Общий прайс лист'!$C$48</f>
        <v>0</v>
      </c>
      <c r="I61" s="117">
        <f t="shared" si="7"/>
        <v>32880</v>
      </c>
    </row>
    <row r="62" spans="1:9" x14ac:dyDescent="0.2">
      <c r="A62" s="73">
        <v>62</v>
      </c>
      <c r="B62" s="253" t="s">
        <v>20</v>
      </c>
      <c r="C62" s="253"/>
      <c r="D62" s="253"/>
      <c r="E62" s="73">
        <v>1</v>
      </c>
      <c r="F62" s="139">
        <v>42720</v>
      </c>
      <c r="G62" s="117">
        <f t="shared" si="6"/>
        <v>42720</v>
      </c>
      <c r="H62" s="73">
        <f>'Общий прайс лист'!$C$48</f>
        <v>0</v>
      </c>
      <c r="I62" s="117">
        <f t="shared" si="7"/>
        <v>42720</v>
      </c>
    </row>
    <row r="63" spans="1:9" x14ac:dyDescent="0.2">
      <c r="A63" s="73">
        <v>63</v>
      </c>
      <c r="B63" s="253" t="s">
        <v>28</v>
      </c>
      <c r="C63" s="253"/>
      <c r="D63" s="253"/>
      <c r="E63" s="73">
        <v>1</v>
      </c>
      <c r="F63" s="139">
        <v>37200</v>
      </c>
      <c r="G63" s="117">
        <f t="shared" si="6"/>
        <v>37200</v>
      </c>
      <c r="H63" s="73">
        <f>'Общий прайс лист'!$C$48</f>
        <v>0</v>
      </c>
      <c r="I63" s="117">
        <f t="shared" si="7"/>
        <v>37200</v>
      </c>
    </row>
    <row r="64" spans="1:9" x14ac:dyDescent="0.2">
      <c r="A64" s="73">
        <v>64</v>
      </c>
      <c r="B64" s="253" t="s">
        <v>100</v>
      </c>
      <c r="C64" s="253"/>
      <c r="D64" s="253"/>
      <c r="E64" s="73">
        <v>1</v>
      </c>
      <c r="F64" s="139">
        <v>43200</v>
      </c>
      <c r="G64" s="117">
        <f t="shared" si="6"/>
        <v>43200</v>
      </c>
      <c r="H64" s="73">
        <f>'Общий прайс лист'!$C$48</f>
        <v>0</v>
      </c>
      <c r="I64" s="117">
        <f t="shared" si="7"/>
        <v>43200</v>
      </c>
    </row>
    <row r="65" spans="1:9" x14ac:dyDescent="0.2">
      <c r="A65" s="73">
        <v>65</v>
      </c>
      <c r="B65" s="253" t="s">
        <v>27</v>
      </c>
      <c r="C65" s="253"/>
      <c r="D65" s="253"/>
      <c r="E65" s="73">
        <v>1</v>
      </c>
      <c r="F65" s="139">
        <v>59880</v>
      </c>
      <c r="G65" s="117">
        <f t="shared" si="6"/>
        <v>59880</v>
      </c>
      <c r="H65" s="73">
        <f>'Общий прайс лист'!$C$48</f>
        <v>0</v>
      </c>
      <c r="I65" s="117">
        <f t="shared" si="7"/>
        <v>59880</v>
      </c>
    </row>
    <row r="66" spans="1:9" x14ac:dyDescent="0.2">
      <c r="A66" s="73">
        <v>66</v>
      </c>
      <c r="B66" s="253" t="s">
        <v>35</v>
      </c>
      <c r="C66" s="253"/>
      <c r="D66" s="253"/>
      <c r="E66" s="73">
        <v>1</v>
      </c>
      <c r="F66" s="139">
        <v>37560</v>
      </c>
      <c r="G66" s="117">
        <f t="shared" si="6"/>
        <v>37560</v>
      </c>
      <c r="H66" s="73">
        <f>'Общий прайс лист'!$C$48</f>
        <v>0</v>
      </c>
      <c r="I66" s="117">
        <f t="shared" si="7"/>
        <v>37560</v>
      </c>
    </row>
    <row r="67" spans="1:9" x14ac:dyDescent="0.2">
      <c r="A67" s="73">
        <v>67</v>
      </c>
      <c r="B67" s="253" t="s">
        <v>101</v>
      </c>
      <c r="C67" s="253"/>
      <c r="D67" s="253"/>
      <c r="E67" s="73">
        <v>1</v>
      </c>
      <c r="F67" s="139">
        <v>44760</v>
      </c>
      <c r="G67" s="117">
        <f t="shared" si="6"/>
        <v>44760</v>
      </c>
      <c r="H67" s="73">
        <f>'Общий прайс лист'!$C$48</f>
        <v>0</v>
      </c>
      <c r="I67" s="117">
        <f t="shared" si="7"/>
        <v>44760</v>
      </c>
    </row>
    <row r="68" spans="1:9" x14ac:dyDescent="0.2">
      <c r="A68" s="73">
        <v>68</v>
      </c>
      <c r="B68" s="253" t="s">
        <v>34</v>
      </c>
      <c r="C68" s="253"/>
      <c r="D68" s="253"/>
      <c r="E68" s="73">
        <v>1</v>
      </c>
      <c r="F68" s="139">
        <v>59880</v>
      </c>
      <c r="G68" s="117">
        <f t="shared" si="6"/>
        <v>59880</v>
      </c>
      <c r="H68" s="73">
        <f>'Общий прайс лист'!$C$48</f>
        <v>0</v>
      </c>
      <c r="I68" s="117">
        <f t="shared" si="7"/>
        <v>59880</v>
      </c>
    </row>
    <row r="69" spans="1:9" x14ac:dyDescent="0.2">
      <c r="A69" s="73">
        <v>69</v>
      </c>
      <c r="B69" s="253" t="s">
        <v>102</v>
      </c>
      <c r="C69" s="253"/>
      <c r="D69" s="253"/>
      <c r="E69" s="73">
        <v>1</v>
      </c>
      <c r="F69" s="139">
        <v>44640</v>
      </c>
      <c r="G69" s="117">
        <f t="shared" si="6"/>
        <v>44640</v>
      </c>
      <c r="H69" s="73">
        <f>'Общий прайс лист'!$C$48</f>
        <v>0</v>
      </c>
      <c r="I69" s="117">
        <f t="shared" si="7"/>
        <v>44640</v>
      </c>
    </row>
    <row r="70" spans="1:9" x14ac:dyDescent="0.2">
      <c r="A70" s="73">
        <v>70</v>
      </c>
      <c r="B70" s="253" t="s">
        <v>103</v>
      </c>
      <c r="C70" s="253"/>
      <c r="D70" s="253"/>
      <c r="E70" s="73">
        <v>1</v>
      </c>
      <c r="F70" s="139">
        <v>71280</v>
      </c>
      <c r="G70" s="117">
        <f t="shared" si="6"/>
        <v>71280</v>
      </c>
      <c r="H70" s="73">
        <f>'Общий прайс лист'!$C$48</f>
        <v>0</v>
      </c>
      <c r="I70" s="117">
        <f t="shared" si="7"/>
        <v>71280</v>
      </c>
    </row>
    <row r="71" spans="1:9" x14ac:dyDescent="0.2">
      <c r="A71" s="73">
        <v>71</v>
      </c>
      <c r="B71" s="253" t="s">
        <v>41</v>
      </c>
      <c r="C71" s="253"/>
      <c r="D71" s="253"/>
      <c r="E71" s="73">
        <v>1</v>
      </c>
      <c r="F71" s="139">
        <v>99000</v>
      </c>
      <c r="G71" s="117">
        <f t="shared" si="6"/>
        <v>99000</v>
      </c>
      <c r="H71" s="73">
        <f>'Общий прайс лист'!$C$48</f>
        <v>0</v>
      </c>
      <c r="I71" s="117">
        <f t="shared" si="7"/>
        <v>99000</v>
      </c>
    </row>
    <row r="72" spans="1:9" x14ac:dyDescent="0.2">
      <c r="A72" s="73">
        <v>72</v>
      </c>
      <c r="B72" s="253" t="s">
        <v>48</v>
      </c>
      <c r="C72" s="253"/>
      <c r="D72" s="253"/>
      <c r="E72" s="73">
        <v>1</v>
      </c>
      <c r="F72" s="139">
        <v>44640</v>
      </c>
      <c r="G72" s="117">
        <f t="shared" si="6"/>
        <v>44640</v>
      </c>
      <c r="H72" s="73">
        <f>'Общий прайс лист'!$C$48</f>
        <v>0</v>
      </c>
      <c r="I72" s="117">
        <f t="shared" si="7"/>
        <v>44640</v>
      </c>
    </row>
    <row r="73" spans="1:9" x14ac:dyDescent="0.2">
      <c r="A73" s="73">
        <v>73</v>
      </c>
      <c r="B73" s="253" t="s">
        <v>104</v>
      </c>
      <c r="C73" s="253"/>
      <c r="D73" s="253"/>
      <c r="E73" s="73">
        <v>1</v>
      </c>
      <c r="F73" s="139">
        <v>75840</v>
      </c>
      <c r="G73" s="117">
        <f t="shared" si="6"/>
        <v>75840</v>
      </c>
      <c r="H73" s="73">
        <f>'Общий прайс лист'!$C$48</f>
        <v>0</v>
      </c>
      <c r="I73" s="117">
        <f t="shared" si="7"/>
        <v>75840</v>
      </c>
    </row>
    <row r="74" spans="1:9" x14ac:dyDescent="0.2">
      <c r="A74" s="73">
        <v>74</v>
      </c>
      <c r="B74" s="253" t="s">
        <v>47</v>
      </c>
      <c r="C74" s="253"/>
      <c r="D74" s="253"/>
      <c r="E74" s="73">
        <v>1</v>
      </c>
      <c r="F74" s="139">
        <v>102240</v>
      </c>
      <c r="G74" s="117">
        <f t="shared" si="6"/>
        <v>102240</v>
      </c>
      <c r="H74" s="73">
        <f>'Общий прайс лист'!$C$48</f>
        <v>0</v>
      </c>
      <c r="I74" s="117">
        <f t="shared" si="7"/>
        <v>102240</v>
      </c>
    </row>
    <row r="75" spans="1:9" x14ac:dyDescent="0.2">
      <c r="A75" s="73">
        <v>75</v>
      </c>
      <c r="B75" s="253" t="s">
        <v>55</v>
      </c>
      <c r="C75" s="253"/>
      <c r="D75" s="253"/>
      <c r="E75" s="73">
        <v>1</v>
      </c>
      <c r="F75" s="139">
        <v>79800</v>
      </c>
      <c r="G75" s="117">
        <f t="shared" si="6"/>
        <v>79800</v>
      </c>
      <c r="H75" s="73">
        <f>'Общий прайс лист'!$C$48</f>
        <v>0</v>
      </c>
      <c r="I75" s="117">
        <f t="shared" si="7"/>
        <v>79800</v>
      </c>
    </row>
    <row r="76" spans="1:9" x14ac:dyDescent="0.2">
      <c r="A76" s="73">
        <v>76</v>
      </c>
      <c r="B76" s="253" t="s">
        <v>54</v>
      </c>
      <c r="C76" s="253"/>
      <c r="D76" s="253"/>
      <c r="E76" s="73">
        <v>1</v>
      </c>
      <c r="F76" s="139">
        <v>103320</v>
      </c>
      <c r="G76" s="117">
        <f t="shared" si="6"/>
        <v>103320</v>
      </c>
      <c r="H76" s="73">
        <f>'Общий прайс лист'!$C$48</f>
        <v>0</v>
      </c>
      <c r="I76" s="117">
        <f t="shared" si="7"/>
        <v>103320</v>
      </c>
    </row>
    <row r="77" spans="1:9" x14ac:dyDescent="0.2">
      <c r="A77" s="73">
        <v>77</v>
      </c>
      <c r="B77" s="253" t="s">
        <v>62</v>
      </c>
      <c r="C77" s="253"/>
      <c r="D77" s="253"/>
      <c r="E77" s="73">
        <v>1</v>
      </c>
      <c r="F77" s="139">
        <v>104520</v>
      </c>
      <c r="G77" s="117">
        <f t="shared" si="6"/>
        <v>104520</v>
      </c>
      <c r="H77" s="73">
        <f>'Общий прайс лист'!$C$48</f>
        <v>0</v>
      </c>
      <c r="I77" s="117">
        <f t="shared" si="7"/>
        <v>104520</v>
      </c>
    </row>
    <row r="78" spans="1:9" x14ac:dyDescent="0.2">
      <c r="A78" s="73">
        <v>78</v>
      </c>
      <c r="B78" s="253" t="s">
        <v>61</v>
      </c>
      <c r="C78" s="253"/>
      <c r="D78" s="253"/>
      <c r="E78" s="73">
        <v>1</v>
      </c>
      <c r="F78" s="139">
        <v>143040</v>
      </c>
      <c r="G78" s="117">
        <f t="shared" si="6"/>
        <v>143040</v>
      </c>
      <c r="H78" s="73">
        <f>'Общий прайс лист'!$C$48</f>
        <v>0</v>
      </c>
      <c r="I78" s="117">
        <f t="shared" si="7"/>
        <v>143040</v>
      </c>
    </row>
    <row r="79" spans="1:9" ht="16.5" customHeight="1" x14ac:dyDescent="0.2">
      <c r="A79" s="206" t="s">
        <v>150</v>
      </c>
      <c r="B79" s="207"/>
      <c r="C79" s="207"/>
      <c r="D79" s="207"/>
      <c r="E79" s="207"/>
      <c r="F79" s="207"/>
      <c r="G79" s="207"/>
      <c r="H79" s="207"/>
      <c r="I79" s="208"/>
    </row>
    <row r="80" spans="1:9" x14ac:dyDescent="0.2">
      <c r="A80" s="73">
        <v>79</v>
      </c>
      <c r="B80" s="253" t="s">
        <v>7</v>
      </c>
      <c r="C80" s="253"/>
      <c r="D80" s="253"/>
      <c r="E80" s="73">
        <v>1</v>
      </c>
      <c r="F80" s="118">
        <v>26520</v>
      </c>
      <c r="G80" s="117">
        <f t="shared" ref="G80:G98" si="8">SUM(E80*F80)</f>
        <v>26520</v>
      </c>
      <c r="H80" s="73">
        <f>'Общий прайс лист'!$C$48</f>
        <v>0</v>
      </c>
      <c r="I80" s="117">
        <f t="shared" ref="I80:I98" si="9">G80-H80/100*G80</f>
        <v>26520</v>
      </c>
    </row>
    <row r="81" spans="1:9" x14ac:dyDescent="0.2">
      <c r="A81" s="73">
        <v>80</v>
      </c>
      <c r="B81" s="253" t="s">
        <v>105</v>
      </c>
      <c r="C81" s="253"/>
      <c r="D81" s="253"/>
      <c r="E81" s="73">
        <v>1</v>
      </c>
      <c r="F81" s="118">
        <v>25080</v>
      </c>
      <c r="G81" s="117">
        <f t="shared" si="8"/>
        <v>25080</v>
      </c>
      <c r="H81" s="73">
        <f>'Общий прайс лист'!$C$48</f>
        <v>0</v>
      </c>
      <c r="I81" s="117">
        <f t="shared" si="9"/>
        <v>25080</v>
      </c>
    </row>
    <row r="82" spans="1:9" x14ac:dyDescent="0.2">
      <c r="A82" s="73">
        <v>81</v>
      </c>
      <c r="B82" s="253" t="s">
        <v>12</v>
      </c>
      <c r="C82" s="253"/>
      <c r="D82" s="253"/>
      <c r="E82" s="73">
        <v>1</v>
      </c>
      <c r="F82" s="118">
        <v>32160</v>
      </c>
      <c r="G82" s="117">
        <f t="shared" si="8"/>
        <v>32160</v>
      </c>
      <c r="H82" s="73">
        <f>'Общий прайс лист'!$C$48</f>
        <v>0</v>
      </c>
      <c r="I82" s="117">
        <f t="shared" si="9"/>
        <v>32160</v>
      </c>
    </row>
    <row r="83" spans="1:9" x14ac:dyDescent="0.2">
      <c r="A83" s="73">
        <v>82</v>
      </c>
      <c r="B83" s="253" t="s">
        <v>106</v>
      </c>
      <c r="C83" s="253"/>
      <c r="D83" s="253"/>
      <c r="E83" s="73">
        <v>1</v>
      </c>
      <c r="F83" s="118">
        <v>31800</v>
      </c>
      <c r="G83" s="117">
        <f t="shared" si="8"/>
        <v>31800</v>
      </c>
      <c r="H83" s="73">
        <f>'Общий прайс лист'!$C$48</f>
        <v>0</v>
      </c>
      <c r="I83" s="117">
        <f t="shared" si="9"/>
        <v>31800</v>
      </c>
    </row>
    <row r="84" spans="1:9" x14ac:dyDescent="0.2">
      <c r="A84" s="73">
        <v>83</v>
      </c>
      <c r="B84" s="253" t="s">
        <v>19</v>
      </c>
      <c r="C84" s="253"/>
      <c r="D84" s="253"/>
      <c r="E84" s="73">
        <v>1</v>
      </c>
      <c r="F84" s="118">
        <v>37080</v>
      </c>
      <c r="G84" s="117">
        <f t="shared" si="8"/>
        <v>37080</v>
      </c>
      <c r="H84" s="73">
        <f>'Общий прайс лист'!$C$48</f>
        <v>0</v>
      </c>
      <c r="I84" s="117">
        <f t="shared" si="9"/>
        <v>37080</v>
      </c>
    </row>
    <row r="85" spans="1:9" x14ac:dyDescent="0.2">
      <c r="A85" s="73">
        <v>84</v>
      </c>
      <c r="B85" s="253" t="s">
        <v>107</v>
      </c>
      <c r="C85" s="253"/>
      <c r="D85" s="253"/>
      <c r="E85" s="73">
        <v>1</v>
      </c>
      <c r="F85" s="118">
        <v>36480</v>
      </c>
      <c r="G85" s="117">
        <f t="shared" si="8"/>
        <v>36480</v>
      </c>
      <c r="H85" s="73">
        <f>'Общий прайс лист'!$C$48</f>
        <v>0</v>
      </c>
      <c r="I85" s="117">
        <f t="shared" si="9"/>
        <v>36480</v>
      </c>
    </row>
    <row r="86" spans="1:9" x14ac:dyDescent="0.2">
      <c r="A86" s="73">
        <v>85</v>
      </c>
      <c r="B86" s="253" t="s">
        <v>26</v>
      </c>
      <c r="C86" s="253"/>
      <c r="D86" s="253"/>
      <c r="E86" s="73">
        <v>1</v>
      </c>
      <c r="F86" s="118">
        <v>57120</v>
      </c>
      <c r="G86" s="117">
        <f t="shared" si="8"/>
        <v>57120</v>
      </c>
      <c r="H86" s="73">
        <f>'Общий прайс лист'!$C$48</f>
        <v>0</v>
      </c>
      <c r="I86" s="117">
        <f t="shared" si="9"/>
        <v>57120</v>
      </c>
    </row>
    <row r="87" spans="1:9" x14ac:dyDescent="0.2">
      <c r="A87" s="73">
        <v>86</v>
      </c>
      <c r="B87" s="253" t="s">
        <v>108</v>
      </c>
      <c r="C87" s="253"/>
      <c r="D87" s="253"/>
      <c r="E87" s="73">
        <v>1</v>
      </c>
      <c r="F87" s="118">
        <v>55320</v>
      </c>
      <c r="G87" s="117">
        <f t="shared" si="8"/>
        <v>55320</v>
      </c>
      <c r="H87" s="73">
        <f>'Общий прайс лист'!$C$48</f>
        <v>0</v>
      </c>
      <c r="I87" s="117">
        <f t="shared" si="9"/>
        <v>55320</v>
      </c>
    </row>
    <row r="88" spans="1:9" x14ac:dyDescent="0.2">
      <c r="A88" s="73">
        <v>87</v>
      </c>
      <c r="B88" s="253" t="s">
        <v>109</v>
      </c>
      <c r="C88" s="253"/>
      <c r="D88" s="253"/>
      <c r="E88" s="73">
        <v>1</v>
      </c>
      <c r="F88" s="118">
        <v>50640</v>
      </c>
      <c r="G88" s="117">
        <f t="shared" si="8"/>
        <v>50640</v>
      </c>
      <c r="H88" s="73">
        <f>'Общий прайс лист'!$C$48</f>
        <v>0</v>
      </c>
      <c r="I88" s="117">
        <f t="shared" si="9"/>
        <v>50640</v>
      </c>
    </row>
    <row r="89" spans="1:9" x14ac:dyDescent="0.2">
      <c r="A89" s="73">
        <v>88</v>
      </c>
      <c r="B89" s="253" t="s">
        <v>33</v>
      </c>
      <c r="C89" s="253"/>
      <c r="D89" s="253"/>
      <c r="E89" s="73">
        <v>1</v>
      </c>
      <c r="F89" s="118">
        <v>64320</v>
      </c>
      <c r="G89" s="117">
        <f t="shared" si="8"/>
        <v>64320</v>
      </c>
      <c r="H89" s="73">
        <f>'Общий прайс лист'!$C$48</f>
        <v>0</v>
      </c>
      <c r="I89" s="117">
        <f t="shared" si="9"/>
        <v>64320</v>
      </c>
    </row>
    <row r="90" spans="1:9" x14ac:dyDescent="0.2">
      <c r="A90" s="73">
        <v>89</v>
      </c>
      <c r="B90" s="253" t="s">
        <v>110</v>
      </c>
      <c r="C90" s="253"/>
      <c r="D90" s="253"/>
      <c r="E90" s="73">
        <v>1</v>
      </c>
      <c r="F90" s="118">
        <v>61200</v>
      </c>
      <c r="G90" s="117">
        <f t="shared" si="8"/>
        <v>61200</v>
      </c>
      <c r="H90" s="73">
        <f>'Общий прайс лист'!$C$48</f>
        <v>0</v>
      </c>
      <c r="I90" s="117">
        <f t="shared" si="9"/>
        <v>61200</v>
      </c>
    </row>
    <row r="91" spans="1:9" x14ac:dyDescent="0.2">
      <c r="A91" s="73">
        <v>90</v>
      </c>
      <c r="B91" s="253" t="s">
        <v>40</v>
      </c>
      <c r="C91" s="253"/>
      <c r="D91" s="253"/>
      <c r="E91" s="73">
        <v>1</v>
      </c>
      <c r="F91" s="118">
        <v>77160</v>
      </c>
      <c r="G91" s="117">
        <f t="shared" si="8"/>
        <v>77160</v>
      </c>
      <c r="H91" s="73">
        <f>'Общий прайс лист'!$C$48</f>
        <v>0</v>
      </c>
      <c r="I91" s="117">
        <f t="shared" si="9"/>
        <v>77160</v>
      </c>
    </row>
    <row r="92" spans="1:9" x14ac:dyDescent="0.2">
      <c r="A92" s="73">
        <v>91</v>
      </c>
      <c r="B92" s="253" t="s">
        <v>111</v>
      </c>
      <c r="C92" s="253"/>
      <c r="D92" s="253"/>
      <c r="E92" s="73">
        <v>1</v>
      </c>
      <c r="F92" s="118">
        <v>71880</v>
      </c>
      <c r="G92" s="117">
        <f t="shared" si="8"/>
        <v>71880</v>
      </c>
      <c r="H92" s="73">
        <f>'Общий прайс лист'!$C$48</f>
        <v>0</v>
      </c>
      <c r="I92" s="117">
        <f t="shared" si="9"/>
        <v>71880</v>
      </c>
    </row>
    <row r="93" spans="1:9" x14ac:dyDescent="0.2">
      <c r="A93" s="73">
        <v>92</v>
      </c>
      <c r="B93" s="253" t="s">
        <v>46</v>
      </c>
      <c r="C93" s="253"/>
      <c r="D93" s="253"/>
      <c r="E93" s="73">
        <v>1</v>
      </c>
      <c r="F93" s="118">
        <v>119400</v>
      </c>
      <c r="G93" s="117">
        <f t="shared" si="8"/>
        <v>119400</v>
      </c>
      <c r="H93" s="73">
        <f>'Общий прайс лист'!$C$48</f>
        <v>0</v>
      </c>
      <c r="I93" s="117">
        <f t="shared" si="9"/>
        <v>119400</v>
      </c>
    </row>
    <row r="94" spans="1:9" x14ac:dyDescent="0.2">
      <c r="A94" s="73">
        <v>93</v>
      </c>
      <c r="B94" s="253" t="s">
        <v>112</v>
      </c>
      <c r="C94" s="253"/>
      <c r="D94" s="253"/>
      <c r="E94" s="73">
        <v>1</v>
      </c>
      <c r="F94" s="118">
        <v>104160</v>
      </c>
      <c r="G94" s="117">
        <f t="shared" si="8"/>
        <v>104160</v>
      </c>
      <c r="H94" s="73">
        <f>'Общий прайс лист'!$C$48</f>
        <v>0</v>
      </c>
      <c r="I94" s="117">
        <f t="shared" si="9"/>
        <v>104160</v>
      </c>
    </row>
    <row r="95" spans="1:9" x14ac:dyDescent="0.2">
      <c r="A95" s="73">
        <v>94</v>
      </c>
      <c r="B95" s="253" t="s">
        <v>53</v>
      </c>
      <c r="C95" s="253"/>
      <c r="D95" s="253"/>
      <c r="E95" s="73">
        <v>1</v>
      </c>
      <c r="F95" s="118">
        <v>129720</v>
      </c>
      <c r="G95" s="117">
        <f t="shared" si="8"/>
        <v>129720</v>
      </c>
      <c r="H95" s="73">
        <f>'Общий прайс лист'!$C$48</f>
        <v>0</v>
      </c>
      <c r="I95" s="117">
        <f t="shared" si="9"/>
        <v>129720</v>
      </c>
    </row>
    <row r="96" spans="1:9" x14ac:dyDescent="0.2">
      <c r="A96" s="73">
        <v>95</v>
      </c>
      <c r="B96" s="253" t="s">
        <v>113</v>
      </c>
      <c r="C96" s="253"/>
      <c r="D96" s="253"/>
      <c r="E96" s="73">
        <v>1</v>
      </c>
      <c r="F96" s="118">
        <v>117840</v>
      </c>
      <c r="G96" s="117">
        <f t="shared" si="8"/>
        <v>117840</v>
      </c>
      <c r="H96" s="73">
        <f>'Общий прайс лист'!$C$48</f>
        <v>0</v>
      </c>
      <c r="I96" s="117">
        <f t="shared" si="9"/>
        <v>117840</v>
      </c>
    </row>
    <row r="97" spans="1:11" x14ac:dyDescent="0.2">
      <c r="A97" s="73">
        <v>96</v>
      </c>
      <c r="B97" s="253" t="s">
        <v>60</v>
      </c>
      <c r="C97" s="253"/>
      <c r="D97" s="253"/>
      <c r="E97" s="73">
        <v>1</v>
      </c>
      <c r="F97" s="118">
        <v>179520</v>
      </c>
      <c r="G97" s="117">
        <f t="shared" si="8"/>
        <v>179520</v>
      </c>
      <c r="H97" s="73">
        <f>'Общий прайс лист'!$C$48</f>
        <v>0</v>
      </c>
      <c r="I97" s="117">
        <f t="shared" si="9"/>
        <v>179520</v>
      </c>
    </row>
    <row r="98" spans="1:11" x14ac:dyDescent="0.2">
      <c r="A98" s="73">
        <v>97</v>
      </c>
      <c r="B98" s="253" t="s">
        <v>114</v>
      </c>
      <c r="C98" s="253"/>
      <c r="D98" s="253"/>
      <c r="E98" s="73">
        <v>1</v>
      </c>
      <c r="F98" s="118">
        <v>132240</v>
      </c>
      <c r="G98" s="117">
        <f t="shared" si="8"/>
        <v>132240</v>
      </c>
      <c r="H98" s="73">
        <f>'Общий прайс лист'!$C$48</f>
        <v>0</v>
      </c>
      <c r="I98" s="117">
        <f t="shared" si="9"/>
        <v>132240</v>
      </c>
    </row>
    <row r="100" spans="1:11" x14ac:dyDescent="0.2">
      <c r="A100" s="3"/>
    </row>
    <row r="102" spans="1:11" x14ac:dyDescent="0.2">
      <c r="A102" s="2" t="s">
        <v>63</v>
      </c>
      <c r="B102" s="1"/>
      <c r="C102" s="2"/>
      <c r="D102" s="1"/>
      <c r="E102" s="1"/>
      <c r="F102" s="1"/>
      <c r="G102" s="1"/>
      <c r="H102" s="1"/>
      <c r="I102" s="1"/>
      <c r="J102" s="4"/>
      <c r="K102" s="1"/>
    </row>
    <row r="103" spans="1:11" x14ac:dyDescent="0.2">
      <c r="A103" s="2" t="s">
        <v>143</v>
      </c>
      <c r="B103" s="1"/>
      <c r="C103" s="2"/>
      <c r="D103" s="1"/>
      <c r="E103" s="1"/>
      <c r="F103" s="1"/>
      <c r="G103" s="1"/>
      <c r="H103" s="1"/>
      <c r="I103" s="1"/>
      <c r="J103" s="4"/>
      <c r="K103" s="1"/>
    </row>
    <row r="104" spans="1:11" x14ac:dyDescent="0.2">
      <c r="A104" s="2" t="s">
        <v>64</v>
      </c>
      <c r="B104" s="1"/>
      <c r="C104" s="2"/>
      <c r="D104" s="1"/>
      <c r="E104" s="1"/>
      <c r="F104" s="1"/>
      <c r="G104" s="1"/>
      <c r="H104" s="1"/>
      <c r="I104" s="1"/>
      <c r="J104" s="4"/>
      <c r="K104" s="1"/>
    </row>
    <row r="105" spans="1:11" x14ac:dyDescent="0.2">
      <c r="A105" s="2" t="s">
        <v>144</v>
      </c>
      <c r="B105" s="1"/>
      <c r="C105" s="2"/>
      <c r="D105" s="1"/>
      <c r="E105" s="1"/>
      <c r="F105" s="1"/>
      <c r="G105" s="1"/>
      <c r="H105" s="1"/>
      <c r="I105" s="1"/>
      <c r="J105" s="4"/>
      <c r="K105" s="1"/>
    </row>
    <row r="106" spans="1:11" x14ac:dyDescent="0.2">
      <c r="A106" s="2" t="s">
        <v>145</v>
      </c>
      <c r="B106" s="1"/>
      <c r="C106" s="2"/>
      <c r="D106" s="1"/>
      <c r="E106" s="1"/>
      <c r="F106" s="1"/>
      <c r="G106" s="1"/>
      <c r="H106" s="1"/>
      <c r="I106" s="1"/>
      <c r="J106" s="4"/>
      <c r="K106" s="1"/>
    </row>
    <row r="108" spans="1:11" ht="15" x14ac:dyDescent="0.2">
      <c r="A108" s="9"/>
      <c r="B108" s="15" t="s">
        <v>588</v>
      </c>
      <c r="C108" s="10"/>
      <c r="D108" s="11"/>
    </row>
    <row r="109" spans="1:11" ht="15" x14ac:dyDescent="0.2">
      <c r="B109" s="15"/>
    </row>
    <row r="110" spans="1:11" ht="15" x14ac:dyDescent="0.2">
      <c r="B110" s="15" t="s">
        <v>249</v>
      </c>
    </row>
    <row r="111" spans="1:11" ht="15" x14ac:dyDescent="0.25">
      <c r="B111" s="16"/>
    </row>
    <row r="112" spans="1:11" ht="15" x14ac:dyDescent="0.25">
      <c r="B112" s="16" t="s">
        <v>179</v>
      </c>
    </row>
  </sheetData>
  <mergeCells count="102">
    <mergeCell ref="A79:I79"/>
    <mergeCell ref="A54:I54"/>
    <mergeCell ref="A35:I35"/>
    <mergeCell ref="A16:I16"/>
    <mergeCell ref="A6:I6"/>
    <mergeCell ref="B13:D13"/>
    <mergeCell ref="B14:D14"/>
    <mergeCell ref="B9:D9"/>
    <mergeCell ref="B10:D10"/>
    <mergeCell ref="B15:D15"/>
    <mergeCell ref="B11:D11"/>
    <mergeCell ref="B12:D12"/>
    <mergeCell ref="B25:D25"/>
    <mergeCell ref="B26:D26"/>
    <mergeCell ref="B23:D23"/>
    <mergeCell ref="B24:D24"/>
    <mergeCell ref="B21:D21"/>
    <mergeCell ref="B22:D22"/>
    <mergeCell ref="B19:D19"/>
    <mergeCell ref="B20:D20"/>
    <mergeCell ref="B17:D17"/>
    <mergeCell ref="B18:D18"/>
    <mergeCell ref="B36:D36"/>
    <mergeCell ref="B37:D37"/>
    <mergeCell ref="A1:I1"/>
    <mergeCell ref="I4:I5"/>
    <mergeCell ref="B7:D7"/>
    <mergeCell ref="B8:D8"/>
    <mergeCell ref="A4:A5"/>
    <mergeCell ref="B4:D5"/>
    <mergeCell ref="E4:E5"/>
    <mergeCell ref="F4:F5"/>
    <mergeCell ref="G4:G5"/>
    <mergeCell ref="H4:H5"/>
    <mergeCell ref="A2:C2"/>
    <mergeCell ref="B33:D33"/>
    <mergeCell ref="B34:D34"/>
    <mergeCell ref="B31:D31"/>
    <mergeCell ref="B32:D32"/>
    <mergeCell ref="B29:D29"/>
    <mergeCell ref="B30:D30"/>
    <mergeCell ref="B27:D27"/>
    <mergeCell ref="B28:D28"/>
    <mergeCell ref="B46:D46"/>
    <mergeCell ref="B47:D47"/>
    <mergeCell ref="B44:D44"/>
    <mergeCell ref="B45:D45"/>
    <mergeCell ref="B42:D42"/>
    <mergeCell ref="B43:D43"/>
    <mergeCell ref="B40:D40"/>
    <mergeCell ref="B41:D41"/>
    <mergeCell ref="B38:D38"/>
    <mergeCell ref="B39:D39"/>
    <mergeCell ref="B57:D57"/>
    <mergeCell ref="B58:D58"/>
    <mergeCell ref="B55:D55"/>
    <mergeCell ref="B56:D56"/>
    <mergeCell ref="B52:D52"/>
    <mergeCell ref="B53:D53"/>
    <mergeCell ref="B50:D50"/>
    <mergeCell ref="B51:D51"/>
    <mergeCell ref="B48:D48"/>
    <mergeCell ref="B49:D49"/>
    <mergeCell ref="B67:D67"/>
    <mergeCell ref="B68:D68"/>
    <mergeCell ref="B65:D65"/>
    <mergeCell ref="B66:D66"/>
    <mergeCell ref="B63:D63"/>
    <mergeCell ref="B64:D64"/>
    <mergeCell ref="B61:D61"/>
    <mergeCell ref="B62:D62"/>
    <mergeCell ref="B59:D59"/>
    <mergeCell ref="B60:D60"/>
    <mergeCell ref="B77:D77"/>
    <mergeCell ref="B78:D78"/>
    <mergeCell ref="B75:D75"/>
    <mergeCell ref="B76:D76"/>
    <mergeCell ref="B73:D73"/>
    <mergeCell ref="B74:D74"/>
    <mergeCell ref="B71:D71"/>
    <mergeCell ref="B72:D72"/>
    <mergeCell ref="B69:D69"/>
    <mergeCell ref="B70:D70"/>
    <mergeCell ref="B98:D98"/>
    <mergeCell ref="B96:D96"/>
    <mergeCell ref="B97:D97"/>
    <mergeCell ref="B94:D94"/>
    <mergeCell ref="B95:D95"/>
    <mergeCell ref="B92:D92"/>
    <mergeCell ref="B93:D93"/>
    <mergeCell ref="B90:D90"/>
    <mergeCell ref="B91:D91"/>
    <mergeCell ref="B88:D88"/>
    <mergeCell ref="B89:D89"/>
    <mergeCell ref="B86:D86"/>
    <mergeCell ref="B87:D87"/>
    <mergeCell ref="B84:D84"/>
    <mergeCell ref="B85:D85"/>
    <mergeCell ref="B82:D82"/>
    <mergeCell ref="B83:D83"/>
    <mergeCell ref="B80:D80"/>
    <mergeCell ref="B81:D81"/>
  </mergeCells>
  <hyperlinks>
    <hyperlink ref="A2" location="'Общий прайс лист'!R1C1" display="Общий прайс-лист"/>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zoomScaleNormal="100" workbookViewId="0">
      <selection activeCell="A3" sqref="A3:C3"/>
    </sheetView>
  </sheetViews>
  <sheetFormatPr defaultRowHeight="12.75" x14ac:dyDescent="0.2"/>
  <cols>
    <col min="1" max="1" width="6.7109375" customWidth="1"/>
    <col min="4" max="4" width="33.28515625" customWidth="1"/>
    <col min="11" max="11" width="10.42578125" customWidth="1"/>
  </cols>
  <sheetData>
    <row r="1" spans="1:11" ht="20.25" x14ac:dyDescent="0.3">
      <c r="A1" s="194" t="s">
        <v>866</v>
      </c>
      <c r="B1" s="194"/>
      <c r="C1" s="194"/>
      <c r="D1" s="194"/>
      <c r="E1" s="194"/>
      <c r="F1" s="194"/>
      <c r="G1" s="194"/>
      <c r="H1" s="194"/>
      <c r="I1" s="194"/>
      <c r="J1" s="194"/>
      <c r="K1" s="194"/>
    </row>
    <row r="2" spans="1:11" ht="13.5" customHeight="1" x14ac:dyDescent="0.2">
      <c r="A2" s="82"/>
      <c r="B2" s="6"/>
      <c r="C2" s="6"/>
      <c r="D2" s="6"/>
      <c r="E2" s="6"/>
      <c r="F2" s="6"/>
      <c r="G2" s="6"/>
      <c r="H2" s="6"/>
      <c r="I2" s="6"/>
      <c r="J2" s="6"/>
      <c r="K2" s="6"/>
    </row>
    <row r="3" spans="1:11" s="128" customFormat="1" ht="27" customHeight="1" x14ac:dyDescent="0.25">
      <c r="A3" s="272" t="s">
        <v>250</v>
      </c>
      <c r="B3" s="272"/>
      <c r="C3" s="272"/>
      <c r="D3" s="6"/>
      <c r="E3" s="6"/>
      <c r="F3" s="6"/>
      <c r="G3" s="6"/>
      <c r="H3" s="6"/>
      <c r="I3" s="6"/>
      <c r="J3" s="6"/>
      <c r="K3" s="6"/>
    </row>
    <row r="4" spans="1:11" s="128" customFormat="1" ht="12" customHeight="1" x14ac:dyDescent="0.2">
      <c r="A4" s="82"/>
      <c r="B4" s="6"/>
      <c r="C4" s="6"/>
      <c r="D4" s="6"/>
      <c r="E4" s="6"/>
      <c r="F4" s="6"/>
      <c r="G4" s="6"/>
      <c r="H4" s="6"/>
      <c r="I4" s="6"/>
      <c r="J4" s="6"/>
      <c r="K4" s="6"/>
    </row>
    <row r="5" spans="1:11" x14ac:dyDescent="0.2">
      <c r="A5" s="197" t="s">
        <v>84</v>
      </c>
      <c r="B5" s="198" t="s">
        <v>0</v>
      </c>
      <c r="C5" s="198"/>
      <c r="D5" s="198"/>
      <c r="E5" s="197" t="s">
        <v>85</v>
      </c>
      <c r="F5" s="198" t="s">
        <v>1</v>
      </c>
      <c r="G5" s="198"/>
      <c r="H5" s="198" t="s">
        <v>2</v>
      </c>
      <c r="I5" s="198"/>
      <c r="J5" s="197" t="s">
        <v>86</v>
      </c>
      <c r="K5" s="197" t="s">
        <v>177</v>
      </c>
    </row>
    <row r="6" spans="1:11" x14ac:dyDescent="0.2">
      <c r="A6" s="198"/>
      <c r="B6" s="198"/>
      <c r="C6" s="198"/>
      <c r="D6" s="198"/>
      <c r="E6" s="198"/>
      <c r="F6" s="198"/>
      <c r="G6" s="198"/>
      <c r="H6" s="198"/>
      <c r="I6" s="198"/>
      <c r="J6" s="198"/>
      <c r="K6" s="198"/>
    </row>
    <row r="7" spans="1:11" x14ac:dyDescent="0.2">
      <c r="A7" s="153"/>
      <c r="B7" s="138" t="s">
        <v>143</v>
      </c>
      <c r="C7" s="154"/>
      <c r="D7" s="154"/>
      <c r="E7" s="153"/>
      <c r="F7" s="271"/>
      <c r="G7" s="271"/>
      <c r="H7" s="271"/>
      <c r="I7" s="271"/>
      <c r="J7" s="271"/>
      <c r="K7" s="271"/>
    </row>
    <row r="8" spans="1:11" ht="15.75" customHeight="1" x14ac:dyDescent="0.2">
      <c r="A8" s="206" t="s">
        <v>151</v>
      </c>
      <c r="B8" s="207"/>
      <c r="C8" s="207"/>
      <c r="D8" s="207"/>
      <c r="E8" s="207"/>
      <c r="F8" s="207"/>
      <c r="G8" s="207"/>
      <c r="H8" s="207"/>
      <c r="I8" s="207"/>
      <c r="J8" s="207"/>
      <c r="K8" s="208"/>
    </row>
    <row r="9" spans="1:11" x14ac:dyDescent="0.2">
      <c r="A9" s="73">
        <v>1</v>
      </c>
      <c r="B9" s="253" t="s">
        <v>68</v>
      </c>
      <c r="C9" s="253"/>
      <c r="D9" s="253"/>
      <c r="E9" s="73">
        <v>1</v>
      </c>
      <c r="F9" s="256">
        <v>480</v>
      </c>
      <c r="G9" s="257"/>
      <c r="H9" s="257">
        <f t="shared" ref="H9:H42" si="0">SUM(E9*F9)</f>
        <v>480</v>
      </c>
      <c r="I9" s="257"/>
      <c r="J9" s="73">
        <f>'Общий прайс лист'!$C$49</f>
        <v>0</v>
      </c>
      <c r="K9" s="117">
        <f t="shared" ref="K9:K42" si="1">H9-J9/100*H9</f>
        <v>480</v>
      </c>
    </row>
    <row r="10" spans="1:11" x14ac:dyDescent="0.2">
      <c r="A10" s="73">
        <v>2</v>
      </c>
      <c r="B10" s="253" t="s">
        <v>71</v>
      </c>
      <c r="C10" s="253"/>
      <c r="D10" s="253"/>
      <c r="E10" s="73">
        <v>1</v>
      </c>
      <c r="F10" s="256">
        <v>588</v>
      </c>
      <c r="G10" s="257"/>
      <c r="H10" s="257">
        <f t="shared" si="0"/>
        <v>588</v>
      </c>
      <c r="I10" s="257"/>
      <c r="J10" s="73">
        <f>'Общий прайс лист'!$C$49</f>
        <v>0</v>
      </c>
      <c r="K10" s="117">
        <f t="shared" si="1"/>
        <v>588</v>
      </c>
    </row>
    <row r="11" spans="1:11" x14ac:dyDescent="0.2">
      <c r="A11" s="73">
        <v>3</v>
      </c>
      <c r="B11" s="253" t="s">
        <v>73</v>
      </c>
      <c r="C11" s="253"/>
      <c r="D11" s="253"/>
      <c r="E11" s="73">
        <v>1</v>
      </c>
      <c r="F11" s="256">
        <v>636</v>
      </c>
      <c r="G11" s="257"/>
      <c r="H11" s="257">
        <f t="shared" si="0"/>
        <v>636</v>
      </c>
      <c r="I11" s="257"/>
      <c r="J11" s="73">
        <f>'Общий прайс лист'!$C$49</f>
        <v>0</v>
      </c>
      <c r="K11" s="117">
        <f t="shared" si="1"/>
        <v>636</v>
      </c>
    </row>
    <row r="12" spans="1:11" x14ac:dyDescent="0.2">
      <c r="A12" s="73">
        <v>4</v>
      </c>
      <c r="B12" s="253" t="s">
        <v>75</v>
      </c>
      <c r="C12" s="253"/>
      <c r="D12" s="253"/>
      <c r="E12" s="73">
        <v>1</v>
      </c>
      <c r="F12" s="256">
        <v>708</v>
      </c>
      <c r="G12" s="257"/>
      <c r="H12" s="257">
        <f t="shared" si="0"/>
        <v>708</v>
      </c>
      <c r="I12" s="257"/>
      <c r="J12" s="73">
        <f>'Общий прайс лист'!$C$49</f>
        <v>0</v>
      </c>
      <c r="K12" s="117">
        <f t="shared" si="1"/>
        <v>708</v>
      </c>
    </row>
    <row r="13" spans="1:11" x14ac:dyDescent="0.2">
      <c r="A13" s="73">
        <v>5</v>
      </c>
      <c r="B13" s="253" t="s">
        <v>77</v>
      </c>
      <c r="C13" s="253"/>
      <c r="D13" s="253"/>
      <c r="E13" s="73">
        <v>1</v>
      </c>
      <c r="F13" s="256">
        <v>756</v>
      </c>
      <c r="G13" s="257"/>
      <c r="H13" s="257">
        <f t="shared" si="0"/>
        <v>756</v>
      </c>
      <c r="I13" s="257"/>
      <c r="J13" s="73">
        <f>'Общий прайс лист'!$C$49</f>
        <v>0</v>
      </c>
      <c r="K13" s="117">
        <f t="shared" si="1"/>
        <v>756</v>
      </c>
    </row>
    <row r="14" spans="1:11" x14ac:dyDescent="0.2">
      <c r="A14" s="73">
        <v>6</v>
      </c>
      <c r="B14" s="253" t="s">
        <v>79</v>
      </c>
      <c r="C14" s="253"/>
      <c r="D14" s="253"/>
      <c r="E14" s="73">
        <v>1</v>
      </c>
      <c r="F14" s="256">
        <v>840</v>
      </c>
      <c r="G14" s="257"/>
      <c r="H14" s="257">
        <f t="shared" si="0"/>
        <v>840</v>
      </c>
      <c r="I14" s="257"/>
      <c r="J14" s="73">
        <f>'Общий прайс лист'!$C$49</f>
        <v>0</v>
      </c>
      <c r="K14" s="117">
        <f t="shared" si="1"/>
        <v>840</v>
      </c>
    </row>
    <row r="15" spans="1:11" ht="15" customHeight="1" x14ac:dyDescent="0.2">
      <c r="A15" s="206" t="s">
        <v>152</v>
      </c>
      <c r="B15" s="207"/>
      <c r="C15" s="207"/>
      <c r="D15" s="207"/>
      <c r="E15" s="207"/>
      <c r="F15" s="207"/>
      <c r="G15" s="207"/>
      <c r="H15" s="207"/>
      <c r="I15" s="207"/>
      <c r="J15" s="207"/>
      <c r="K15" s="208"/>
    </row>
    <row r="16" spans="1:11" x14ac:dyDescent="0.2">
      <c r="A16" s="73">
        <v>7</v>
      </c>
      <c r="B16" s="253" t="s">
        <v>420</v>
      </c>
      <c r="C16" s="253"/>
      <c r="D16" s="253"/>
      <c r="E16" s="73">
        <v>1</v>
      </c>
      <c r="F16" s="269">
        <v>1320</v>
      </c>
      <c r="G16" s="270"/>
      <c r="H16" s="257">
        <f t="shared" si="0"/>
        <v>1320</v>
      </c>
      <c r="I16" s="257"/>
      <c r="J16" s="73">
        <f>'Общий прайс лист'!$C$49</f>
        <v>0</v>
      </c>
      <c r="K16" s="117">
        <f t="shared" si="1"/>
        <v>1320</v>
      </c>
    </row>
    <row r="17" spans="1:11" x14ac:dyDescent="0.2">
      <c r="A17" s="73">
        <v>8</v>
      </c>
      <c r="B17" s="253" t="s">
        <v>115</v>
      </c>
      <c r="C17" s="253"/>
      <c r="D17" s="253"/>
      <c r="E17" s="73">
        <v>1</v>
      </c>
      <c r="F17" s="269">
        <v>18230</v>
      </c>
      <c r="G17" s="270"/>
      <c r="H17" s="257">
        <f t="shared" si="0"/>
        <v>18230</v>
      </c>
      <c r="I17" s="257"/>
      <c r="J17" s="73">
        <f>'Общий прайс лист'!$C$49</f>
        <v>0</v>
      </c>
      <c r="K17" s="117">
        <f t="shared" si="1"/>
        <v>18230</v>
      </c>
    </row>
    <row r="18" spans="1:11" x14ac:dyDescent="0.2">
      <c r="A18" s="73">
        <v>9</v>
      </c>
      <c r="B18" s="253" t="s">
        <v>421</v>
      </c>
      <c r="C18" s="253"/>
      <c r="D18" s="253"/>
      <c r="E18" s="73">
        <v>1</v>
      </c>
      <c r="F18" s="269">
        <v>1488</v>
      </c>
      <c r="G18" s="270"/>
      <c r="H18" s="257">
        <f t="shared" si="0"/>
        <v>1488</v>
      </c>
      <c r="I18" s="257"/>
      <c r="J18" s="73">
        <f>'Общий прайс лист'!$C$49</f>
        <v>0</v>
      </c>
      <c r="K18" s="117">
        <f t="shared" si="1"/>
        <v>1488</v>
      </c>
    </row>
    <row r="19" spans="1:11" x14ac:dyDescent="0.2">
      <c r="A19" s="73">
        <v>10</v>
      </c>
      <c r="B19" s="253" t="s">
        <v>116</v>
      </c>
      <c r="C19" s="253"/>
      <c r="D19" s="253"/>
      <c r="E19" s="73">
        <v>1</v>
      </c>
      <c r="F19" s="269">
        <v>18388</v>
      </c>
      <c r="G19" s="270"/>
      <c r="H19" s="257">
        <f t="shared" si="0"/>
        <v>18388</v>
      </c>
      <c r="I19" s="257"/>
      <c r="J19" s="73">
        <f>'Общий прайс лист'!$C$49</f>
        <v>0</v>
      </c>
      <c r="K19" s="117">
        <f t="shared" si="1"/>
        <v>18388</v>
      </c>
    </row>
    <row r="20" spans="1:11" x14ac:dyDescent="0.2">
      <c r="A20" s="73">
        <v>11</v>
      </c>
      <c r="B20" s="253" t="s">
        <v>422</v>
      </c>
      <c r="C20" s="253"/>
      <c r="D20" s="253"/>
      <c r="E20" s="73">
        <v>1</v>
      </c>
      <c r="F20" s="269">
        <v>1656</v>
      </c>
      <c r="G20" s="270"/>
      <c r="H20" s="257">
        <f t="shared" si="0"/>
        <v>1656</v>
      </c>
      <c r="I20" s="257"/>
      <c r="J20" s="73">
        <f>'Общий прайс лист'!$C$49</f>
        <v>0</v>
      </c>
      <c r="K20" s="117">
        <f t="shared" si="1"/>
        <v>1656</v>
      </c>
    </row>
    <row r="21" spans="1:11" x14ac:dyDescent="0.2">
      <c r="A21" s="73">
        <v>12</v>
      </c>
      <c r="B21" s="253" t="s">
        <v>117</v>
      </c>
      <c r="C21" s="253"/>
      <c r="D21" s="253"/>
      <c r="E21" s="73">
        <v>1</v>
      </c>
      <c r="F21" s="269">
        <v>18706</v>
      </c>
      <c r="G21" s="270"/>
      <c r="H21" s="257">
        <f t="shared" si="0"/>
        <v>18706</v>
      </c>
      <c r="I21" s="257"/>
      <c r="J21" s="73">
        <f>'Общий прайс лист'!$C$49</f>
        <v>0</v>
      </c>
      <c r="K21" s="117">
        <f t="shared" si="1"/>
        <v>18706</v>
      </c>
    </row>
    <row r="22" spans="1:11" x14ac:dyDescent="0.2">
      <c r="A22" s="73">
        <v>13</v>
      </c>
      <c r="B22" s="253" t="s">
        <v>423</v>
      </c>
      <c r="C22" s="253"/>
      <c r="D22" s="253"/>
      <c r="E22" s="73">
        <v>1</v>
      </c>
      <c r="F22" s="269">
        <v>1764</v>
      </c>
      <c r="G22" s="270"/>
      <c r="H22" s="257">
        <f t="shared" ref="H22:H27" si="2">SUM(E22*F22)</f>
        <v>1764</v>
      </c>
      <c r="I22" s="257"/>
      <c r="J22" s="73">
        <f>'Общий прайс лист'!$C$49</f>
        <v>0</v>
      </c>
      <c r="K22" s="117">
        <f t="shared" si="1"/>
        <v>1764</v>
      </c>
    </row>
    <row r="23" spans="1:11" x14ac:dyDescent="0.2">
      <c r="A23" s="73">
        <v>14</v>
      </c>
      <c r="B23" s="253" t="s">
        <v>118</v>
      </c>
      <c r="C23" s="253"/>
      <c r="D23" s="253"/>
      <c r="E23" s="73">
        <v>1</v>
      </c>
      <c r="F23" s="269">
        <v>19040</v>
      </c>
      <c r="G23" s="270"/>
      <c r="H23" s="257">
        <f t="shared" si="2"/>
        <v>19040</v>
      </c>
      <c r="I23" s="257"/>
      <c r="J23" s="73">
        <f>'Общий прайс лист'!$C$49</f>
        <v>0</v>
      </c>
      <c r="K23" s="117">
        <f t="shared" si="1"/>
        <v>19040</v>
      </c>
    </row>
    <row r="24" spans="1:11" x14ac:dyDescent="0.2">
      <c r="A24" s="73">
        <v>15</v>
      </c>
      <c r="B24" s="253" t="s">
        <v>424</v>
      </c>
      <c r="C24" s="253"/>
      <c r="D24" s="253"/>
      <c r="E24" s="73">
        <v>1</v>
      </c>
      <c r="F24" s="269">
        <v>2028</v>
      </c>
      <c r="G24" s="270"/>
      <c r="H24" s="257">
        <f t="shared" si="2"/>
        <v>2028</v>
      </c>
      <c r="I24" s="257"/>
      <c r="J24" s="73">
        <f>'Общий прайс лист'!$C$49</f>
        <v>0</v>
      </c>
      <c r="K24" s="117">
        <f t="shared" si="1"/>
        <v>2028</v>
      </c>
    </row>
    <row r="25" spans="1:11" x14ac:dyDescent="0.2">
      <c r="A25" s="73">
        <v>16</v>
      </c>
      <c r="B25" s="253" t="s">
        <v>119</v>
      </c>
      <c r="C25" s="253"/>
      <c r="D25" s="253"/>
      <c r="E25" s="73">
        <v>1</v>
      </c>
      <c r="F25" s="269">
        <v>19428</v>
      </c>
      <c r="G25" s="270"/>
      <c r="H25" s="257">
        <f t="shared" si="2"/>
        <v>19428</v>
      </c>
      <c r="I25" s="257"/>
      <c r="J25" s="73">
        <f>'Общий прайс лист'!$C$49</f>
        <v>0</v>
      </c>
      <c r="K25" s="117">
        <f t="shared" si="1"/>
        <v>19428</v>
      </c>
    </row>
    <row r="26" spans="1:11" x14ac:dyDescent="0.2">
      <c r="A26" s="73">
        <v>17</v>
      </c>
      <c r="B26" s="253" t="s">
        <v>425</v>
      </c>
      <c r="C26" s="253"/>
      <c r="D26" s="253"/>
      <c r="E26" s="73">
        <v>1</v>
      </c>
      <c r="F26" s="269">
        <v>2472</v>
      </c>
      <c r="G26" s="270"/>
      <c r="H26" s="257">
        <f t="shared" si="2"/>
        <v>2472</v>
      </c>
      <c r="I26" s="257"/>
      <c r="J26" s="73">
        <f>'Общий прайс лист'!$C$49</f>
        <v>0</v>
      </c>
      <c r="K26" s="117">
        <f t="shared" si="1"/>
        <v>2472</v>
      </c>
    </row>
    <row r="27" spans="1:11" x14ac:dyDescent="0.2">
      <c r="A27" s="73">
        <v>18</v>
      </c>
      <c r="B27" s="253" t="s">
        <v>120</v>
      </c>
      <c r="C27" s="253"/>
      <c r="D27" s="253"/>
      <c r="E27" s="73">
        <v>1</v>
      </c>
      <c r="F27" s="269">
        <v>20378</v>
      </c>
      <c r="G27" s="270"/>
      <c r="H27" s="257">
        <f t="shared" si="2"/>
        <v>20378</v>
      </c>
      <c r="I27" s="257"/>
      <c r="J27" s="73">
        <f>'Общий прайс лист'!$C$49</f>
        <v>0</v>
      </c>
      <c r="K27" s="117">
        <f t="shared" si="1"/>
        <v>20378</v>
      </c>
    </row>
    <row r="28" spans="1:11" ht="16.5" customHeight="1" x14ac:dyDescent="0.2">
      <c r="A28" s="206" t="s">
        <v>147</v>
      </c>
      <c r="B28" s="207"/>
      <c r="C28" s="207"/>
      <c r="D28" s="207"/>
      <c r="E28" s="207"/>
      <c r="F28" s="207"/>
      <c r="G28" s="207"/>
      <c r="H28" s="207"/>
      <c r="I28" s="207"/>
      <c r="J28" s="207"/>
      <c r="K28" s="208"/>
    </row>
    <row r="29" spans="1:11" x14ac:dyDescent="0.2">
      <c r="A29" s="73">
        <v>19</v>
      </c>
      <c r="B29" s="253" t="s">
        <v>296</v>
      </c>
      <c r="C29" s="253"/>
      <c r="D29" s="253"/>
      <c r="E29" s="73">
        <v>1</v>
      </c>
      <c r="F29" s="256">
        <v>1982</v>
      </c>
      <c r="G29" s="257"/>
      <c r="H29" s="257">
        <f t="shared" si="0"/>
        <v>1982</v>
      </c>
      <c r="I29" s="257"/>
      <c r="J29" s="73">
        <f>'Общий прайс лист'!$C$49</f>
        <v>0</v>
      </c>
      <c r="K29" s="117">
        <f t="shared" si="1"/>
        <v>1982</v>
      </c>
    </row>
    <row r="30" spans="1:11" x14ac:dyDescent="0.2">
      <c r="A30" s="73">
        <v>20</v>
      </c>
      <c r="B30" s="253" t="s">
        <v>297</v>
      </c>
      <c r="C30" s="253"/>
      <c r="D30" s="253"/>
      <c r="E30" s="73">
        <v>1</v>
      </c>
      <c r="F30" s="256">
        <v>2279</v>
      </c>
      <c r="G30" s="257"/>
      <c r="H30" s="257">
        <f t="shared" si="0"/>
        <v>2279</v>
      </c>
      <c r="I30" s="257"/>
      <c r="J30" s="73">
        <f>'Общий прайс лист'!$C$49</f>
        <v>0</v>
      </c>
      <c r="K30" s="117">
        <f t="shared" si="1"/>
        <v>2279</v>
      </c>
    </row>
    <row r="31" spans="1:11" x14ac:dyDescent="0.2">
      <c r="A31" s="73">
        <v>21</v>
      </c>
      <c r="B31" s="253" t="s">
        <v>298</v>
      </c>
      <c r="C31" s="253"/>
      <c r="D31" s="253"/>
      <c r="E31" s="73">
        <v>1</v>
      </c>
      <c r="F31" s="256">
        <v>2678</v>
      </c>
      <c r="G31" s="257"/>
      <c r="H31" s="257">
        <f t="shared" si="0"/>
        <v>2678</v>
      </c>
      <c r="I31" s="257"/>
      <c r="J31" s="73">
        <f>'Общий прайс лист'!$C$49</f>
        <v>0</v>
      </c>
      <c r="K31" s="117">
        <f t="shared" si="1"/>
        <v>2678</v>
      </c>
    </row>
    <row r="32" spans="1:11" x14ac:dyDescent="0.2">
      <c r="A32" s="73">
        <v>22</v>
      </c>
      <c r="B32" s="253" t="s">
        <v>299</v>
      </c>
      <c r="C32" s="253"/>
      <c r="D32" s="253"/>
      <c r="E32" s="73">
        <v>1</v>
      </c>
      <c r="F32" s="256">
        <v>3205</v>
      </c>
      <c r="G32" s="257"/>
      <c r="H32" s="257">
        <f t="shared" si="0"/>
        <v>3205</v>
      </c>
      <c r="I32" s="257"/>
      <c r="J32" s="73">
        <f>'Общий прайс лист'!$C$49</f>
        <v>0</v>
      </c>
      <c r="K32" s="117">
        <f t="shared" si="1"/>
        <v>3205</v>
      </c>
    </row>
    <row r="33" spans="1:11" x14ac:dyDescent="0.2">
      <c r="A33" s="73">
        <v>23</v>
      </c>
      <c r="B33" s="253" t="s">
        <v>300</v>
      </c>
      <c r="C33" s="253"/>
      <c r="D33" s="253"/>
      <c r="E33" s="73">
        <v>1</v>
      </c>
      <c r="F33" s="256">
        <v>4018</v>
      </c>
      <c r="G33" s="257"/>
      <c r="H33" s="257">
        <f t="shared" si="0"/>
        <v>4018</v>
      </c>
      <c r="I33" s="257"/>
      <c r="J33" s="73">
        <f>'Общий прайс лист'!$C$49</f>
        <v>0</v>
      </c>
      <c r="K33" s="117">
        <f t="shared" si="1"/>
        <v>4018</v>
      </c>
    </row>
    <row r="34" spans="1:11" x14ac:dyDescent="0.2">
      <c r="A34" s="73">
        <v>24</v>
      </c>
      <c r="B34" s="253" t="s">
        <v>301</v>
      </c>
      <c r="C34" s="253"/>
      <c r="D34" s="253"/>
      <c r="E34" s="73">
        <v>1</v>
      </c>
      <c r="F34" s="256">
        <v>4558</v>
      </c>
      <c r="G34" s="257"/>
      <c r="H34" s="257">
        <f t="shared" si="0"/>
        <v>4558</v>
      </c>
      <c r="I34" s="257"/>
      <c r="J34" s="73">
        <f>'Общий прайс лист'!$C$49</f>
        <v>0</v>
      </c>
      <c r="K34" s="117">
        <f t="shared" si="1"/>
        <v>4558</v>
      </c>
    </row>
    <row r="35" spans="1:11" ht="15.75" customHeight="1" x14ac:dyDescent="0.2">
      <c r="A35" s="206" t="s">
        <v>148</v>
      </c>
      <c r="B35" s="207"/>
      <c r="C35" s="207"/>
      <c r="D35" s="207"/>
      <c r="E35" s="207"/>
      <c r="F35" s="207"/>
      <c r="G35" s="207"/>
      <c r="H35" s="207"/>
      <c r="I35" s="207"/>
      <c r="J35" s="207"/>
      <c r="K35" s="208"/>
    </row>
    <row r="36" spans="1:11" x14ac:dyDescent="0.2">
      <c r="A36" s="73">
        <v>25</v>
      </c>
      <c r="B36" s="253" t="s">
        <v>80</v>
      </c>
      <c r="C36" s="253"/>
      <c r="D36" s="253"/>
      <c r="E36" s="73">
        <v>1</v>
      </c>
      <c r="F36" s="256">
        <v>13634</v>
      </c>
      <c r="G36" s="257"/>
      <c r="H36" s="257">
        <f t="shared" si="0"/>
        <v>13634</v>
      </c>
      <c r="I36" s="257"/>
      <c r="J36" s="73">
        <f>'Общий прайс лист'!$C$49</f>
        <v>0</v>
      </c>
      <c r="K36" s="117">
        <f t="shared" si="1"/>
        <v>13634</v>
      </c>
    </row>
    <row r="37" spans="1:11" x14ac:dyDescent="0.2">
      <c r="A37" s="73">
        <v>26</v>
      </c>
      <c r="B37" s="253" t="s">
        <v>81</v>
      </c>
      <c r="C37" s="253"/>
      <c r="D37" s="253"/>
      <c r="E37" s="73">
        <v>1</v>
      </c>
      <c r="F37" s="256">
        <v>14419</v>
      </c>
      <c r="G37" s="257"/>
      <c r="H37" s="257">
        <f t="shared" si="0"/>
        <v>14419</v>
      </c>
      <c r="I37" s="257"/>
      <c r="J37" s="73">
        <f>'Общий прайс лист'!$C$49</f>
        <v>0</v>
      </c>
      <c r="K37" s="117">
        <f t="shared" si="1"/>
        <v>14419</v>
      </c>
    </row>
    <row r="38" spans="1:11" x14ac:dyDescent="0.2">
      <c r="A38" s="73">
        <v>27</v>
      </c>
      <c r="B38" s="253" t="s">
        <v>82</v>
      </c>
      <c r="C38" s="253"/>
      <c r="D38" s="253"/>
      <c r="E38" s="73">
        <v>1</v>
      </c>
      <c r="F38" s="256">
        <v>17845</v>
      </c>
      <c r="G38" s="257"/>
      <c r="H38" s="257">
        <f t="shared" si="0"/>
        <v>17845</v>
      </c>
      <c r="I38" s="257"/>
      <c r="J38" s="73">
        <f>'Общий прайс лист'!$C$49</f>
        <v>0</v>
      </c>
      <c r="K38" s="117">
        <f t="shared" si="1"/>
        <v>17845</v>
      </c>
    </row>
    <row r="39" spans="1:11" x14ac:dyDescent="0.2">
      <c r="A39" s="73">
        <v>28</v>
      </c>
      <c r="B39" s="253" t="s">
        <v>83</v>
      </c>
      <c r="C39" s="253"/>
      <c r="D39" s="253"/>
      <c r="E39" s="73">
        <v>1</v>
      </c>
      <c r="F39" s="256">
        <v>22441</v>
      </c>
      <c r="G39" s="257"/>
      <c r="H39" s="257">
        <f t="shared" si="0"/>
        <v>22441</v>
      </c>
      <c r="I39" s="257"/>
      <c r="J39" s="73">
        <f>'Общий прайс лист'!$C$49</f>
        <v>0</v>
      </c>
      <c r="K39" s="117">
        <f t="shared" si="1"/>
        <v>22441</v>
      </c>
    </row>
    <row r="40" spans="1:11" ht="16.5" customHeight="1" x14ac:dyDescent="0.2">
      <c r="A40" s="206" t="s">
        <v>149</v>
      </c>
      <c r="B40" s="207"/>
      <c r="C40" s="207"/>
      <c r="D40" s="207"/>
      <c r="E40" s="207"/>
      <c r="F40" s="207"/>
      <c r="G40" s="207"/>
      <c r="H40" s="207"/>
      <c r="I40" s="207"/>
      <c r="J40" s="207"/>
      <c r="K40" s="208"/>
    </row>
    <row r="41" spans="1:11" x14ac:dyDescent="0.2">
      <c r="A41" s="73">
        <v>29</v>
      </c>
      <c r="B41" s="253" t="s">
        <v>121</v>
      </c>
      <c r="C41" s="253"/>
      <c r="D41" s="253"/>
      <c r="E41" s="73">
        <v>1</v>
      </c>
      <c r="F41" s="256">
        <v>5400</v>
      </c>
      <c r="G41" s="257"/>
      <c r="H41" s="257">
        <f t="shared" si="0"/>
        <v>5400</v>
      </c>
      <c r="I41" s="257"/>
      <c r="J41" s="73">
        <f>'Общий прайс лист'!$C$49</f>
        <v>0</v>
      </c>
      <c r="K41" s="117">
        <f t="shared" si="1"/>
        <v>5400</v>
      </c>
    </row>
    <row r="42" spans="1:11" x14ac:dyDescent="0.2">
      <c r="A42" s="73">
        <v>30</v>
      </c>
      <c r="B42" s="253" t="s">
        <v>66</v>
      </c>
      <c r="C42" s="253"/>
      <c r="D42" s="253"/>
      <c r="E42" s="73">
        <v>1</v>
      </c>
      <c r="F42" s="256">
        <v>6960</v>
      </c>
      <c r="G42" s="257"/>
      <c r="H42" s="257">
        <f t="shared" si="0"/>
        <v>6960</v>
      </c>
      <c r="I42" s="257"/>
      <c r="J42" s="73">
        <f>'Общий прайс лист'!$C$49</f>
        <v>0</v>
      </c>
      <c r="K42" s="117">
        <f t="shared" si="1"/>
        <v>6960</v>
      </c>
    </row>
    <row r="43" spans="1:11" x14ac:dyDescent="0.2">
      <c r="A43" s="73">
        <v>31</v>
      </c>
      <c r="B43" s="253" t="s">
        <v>122</v>
      </c>
      <c r="C43" s="253"/>
      <c r="D43" s="253"/>
      <c r="E43" s="73">
        <v>1</v>
      </c>
      <c r="F43" s="256">
        <v>8640</v>
      </c>
      <c r="G43" s="257"/>
      <c r="H43" s="257">
        <f t="shared" ref="H43:H85" si="3">SUM(E43*F43)</f>
        <v>8640</v>
      </c>
      <c r="I43" s="257"/>
      <c r="J43" s="73">
        <f>'Общий прайс лист'!$C$49</f>
        <v>0</v>
      </c>
      <c r="K43" s="117">
        <f t="shared" ref="K43:K85" si="4">H43-J43/100*H43</f>
        <v>8640</v>
      </c>
    </row>
    <row r="44" spans="1:11" x14ac:dyDescent="0.2">
      <c r="A44" s="73">
        <v>32</v>
      </c>
      <c r="B44" s="253" t="s">
        <v>65</v>
      </c>
      <c r="C44" s="253"/>
      <c r="D44" s="253"/>
      <c r="E44" s="73">
        <v>1</v>
      </c>
      <c r="F44" s="256">
        <v>9240</v>
      </c>
      <c r="G44" s="257"/>
      <c r="H44" s="257">
        <f t="shared" si="3"/>
        <v>9240</v>
      </c>
      <c r="I44" s="257"/>
      <c r="J44" s="73">
        <f>'Общий прайс лист'!$C$49</f>
        <v>0</v>
      </c>
      <c r="K44" s="117">
        <f t="shared" si="4"/>
        <v>9240</v>
      </c>
    </row>
    <row r="45" spans="1:11" x14ac:dyDescent="0.2">
      <c r="A45" s="73">
        <v>33</v>
      </c>
      <c r="B45" s="253" t="s">
        <v>69</v>
      </c>
      <c r="C45" s="253"/>
      <c r="D45" s="253"/>
      <c r="E45" s="73">
        <v>1</v>
      </c>
      <c r="F45" s="256">
        <v>8400</v>
      </c>
      <c r="G45" s="257"/>
      <c r="H45" s="257">
        <f t="shared" si="3"/>
        <v>8400</v>
      </c>
      <c r="I45" s="257"/>
      <c r="J45" s="73">
        <f>'Общий прайс лист'!$C$49</f>
        <v>0</v>
      </c>
      <c r="K45" s="117">
        <f t="shared" si="4"/>
        <v>8400</v>
      </c>
    </row>
    <row r="46" spans="1:11" x14ac:dyDescent="0.2">
      <c r="A46" s="73">
        <v>34</v>
      </c>
      <c r="B46" s="253" t="s">
        <v>123</v>
      </c>
      <c r="C46" s="253"/>
      <c r="D46" s="253"/>
      <c r="E46" s="73">
        <v>1</v>
      </c>
      <c r="F46" s="256">
        <v>10200</v>
      </c>
      <c r="G46" s="257"/>
      <c r="H46" s="257">
        <f t="shared" si="3"/>
        <v>10200</v>
      </c>
      <c r="I46" s="257"/>
      <c r="J46" s="73">
        <f>'Общий прайс лист'!$C$49</f>
        <v>0</v>
      </c>
      <c r="K46" s="117">
        <f t="shared" si="4"/>
        <v>10200</v>
      </c>
    </row>
    <row r="47" spans="1:11" x14ac:dyDescent="0.2">
      <c r="A47" s="73">
        <v>35</v>
      </c>
      <c r="B47" s="253" t="s">
        <v>124</v>
      </c>
      <c r="C47" s="253"/>
      <c r="D47" s="253"/>
      <c r="E47" s="73">
        <v>1</v>
      </c>
      <c r="F47" s="256">
        <v>10320</v>
      </c>
      <c r="G47" s="257"/>
      <c r="H47" s="257">
        <f t="shared" si="3"/>
        <v>10320</v>
      </c>
      <c r="I47" s="257"/>
      <c r="J47" s="73">
        <f>'Общий прайс лист'!$C$49</f>
        <v>0</v>
      </c>
      <c r="K47" s="117">
        <f t="shared" si="4"/>
        <v>10320</v>
      </c>
    </row>
    <row r="48" spans="1:11" x14ac:dyDescent="0.2">
      <c r="A48" s="73">
        <v>36</v>
      </c>
      <c r="B48" s="253" t="s">
        <v>125</v>
      </c>
      <c r="C48" s="253"/>
      <c r="D48" s="253"/>
      <c r="E48" s="73">
        <v>1</v>
      </c>
      <c r="F48" s="256">
        <v>10440</v>
      </c>
      <c r="G48" s="257"/>
      <c r="H48" s="257">
        <f t="shared" si="3"/>
        <v>10440</v>
      </c>
      <c r="I48" s="257"/>
      <c r="J48" s="73">
        <f>'Общий прайс лист'!$C$49</f>
        <v>0</v>
      </c>
      <c r="K48" s="117">
        <f t="shared" si="4"/>
        <v>10440</v>
      </c>
    </row>
    <row r="49" spans="1:11" x14ac:dyDescent="0.2">
      <c r="A49" s="73">
        <v>37</v>
      </c>
      <c r="B49" s="253" t="s">
        <v>126</v>
      </c>
      <c r="C49" s="253"/>
      <c r="D49" s="253"/>
      <c r="E49" s="73">
        <v>1</v>
      </c>
      <c r="F49" s="256">
        <v>10560</v>
      </c>
      <c r="G49" s="257"/>
      <c r="H49" s="257">
        <f t="shared" si="3"/>
        <v>10560</v>
      </c>
      <c r="I49" s="257"/>
      <c r="J49" s="73">
        <f>'Общий прайс лист'!$C$49</f>
        <v>0</v>
      </c>
      <c r="K49" s="117">
        <f t="shared" si="4"/>
        <v>10560</v>
      </c>
    </row>
    <row r="50" spans="1:11" x14ac:dyDescent="0.2">
      <c r="A50" s="73">
        <v>38</v>
      </c>
      <c r="B50" s="253" t="s">
        <v>127</v>
      </c>
      <c r="C50" s="253"/>
      <c r="D50" s="253"/>
      <c r="E50" s="73">
        <v>1</v>
      </c>
      <c r="F50" s="256">
        <v>10800</v>
      </c>
      <c r="G50" s="257"/>
      <c r="H50" s="257">
        <f t="shared" si="3"/>
        <v>10800</v>
      </c>
      <c r="I50" s="257"/>
      <c r="J50" s="73">
        <f>'Общий прайс лист'!$C$49</f>
        <v>0</v>
      </c>
      <c r="K50" s="117">
        <f t="shared" si="4"/>
        <v>10800</v>
      </c>
    </row>
    <row r="51" spans="1:11" x14ac:dyDescent="0.2">
      <c r="A51" s="73">
        <v>39</v>
      </c>
      <c r="B51" s="253" t="s">
        <v>128</v>
      </c>
      <c r="C51" s="253"/>
      <c r="D51" s="253"/>
      <c r="E51" s="73">
        <v>1</v>
      </c>
      <c r="F51" s="256">
        <v>11160</v>
      </c>
      <c r="G51" s="257"/>
      <c r="H51" s="257">
        <f t="shared" si="3"/>
        <v>11160</v>
      </c>
      <c r="I51" s="257"/>
      <c r="J51" s="73">
        <f>'Общий прайс лист'!$C$49</f>
        <v>0</v>
      </c>
      <c r="K51" s="117">
        <f t="shared" si="4"/>
        <v>11160</v>
      </c>
    </row>
    <row r="52" spans="1:11" x14ac:dyDescent="0.2">
      <c r="A52" s="73">
        <v>40</v>
      </c>
      <c r="B52" s="253" t="s">
        <v>129</v>
      </c>
      <c r="C52" s="253"/>
      <c r="D52" s="253"/>
      <c r="E52" s="73">
        <v>1</v>
      </c>
      <c r="F52" s="256">
        <v>13440</v>
      </c>
      <c r="G52" s="257"/>
      <c r="H52" s="257">
        <f t="shared" si="3"/>
        <v>13440</v>
      </c>
      <c r="I52" s="257"/>
      <c r="J52" s="73">
        <f>'Общий прайс лист'!$C$49</f>
        <v>0</v>
      </c>
      <c r="K52" s="117">
        <f t="shared" si="4"/>
        <v>13440</v>
      </c>
    </row>
    <row r="53" spans="1:11" x14ac:dyDescent="0.2">
      <c r="A53" s="73">
        <v>41</v>
      </c>
      <c r="B53" s="253" t="s">
        <v>130</v>
      </c>
      <c r="C53" s="253"/>
      <c r="D53" s="253"/>
      <c r="E53" s="73">
        <v>1</v>
      </c>
      <c r="F53" s="256">
        <v>10800</v>
      </c>
      <c r="G53" s="257"/>
      <c r="H53" s="257">
        <f t="shared" si="3"/>
        <v>10800</v>
      </c>
      <c r="I53" s="257"/>
      <c r="J53" s="73">
        <f>'Общий прайс лист'!$C$49</f>
        <v>0</v>
      </c>
      <c r="K53" s="117">
        <f t="shared" si="4"/>
        <v>10800</v>
      </c>
    </row>
    <row r="54" spans="1:11" x14ac:dyDescent="0.2">
      <c r="A54" s="73">
        <v>42</v>
      </c>
      <c r="B54" s="253" t="s">
        <v>131</v>
      </c>
      <c r="C54" s="253"/>
      <c r="D54" s="253"/>
      <c r="E54" s="73">
        <v>1</v>
      </c>
      <c r="F54" s="256">
        <v>13560</v>
      </c>
      <c r="G54" s="257"/>
      <c r="H54" s="257">
        <f t="shared" si="3"/>
        <v>13560</v>
      </c>
      <c r="I54" s="257"/>
      <c r="J54" s="73">
        <f>'Общий прайс лист'!$C$49</f>
        <v>0</v>
      </c>
      <c r="K54" s="117">
        <f t="shared" si="4"/>
        <v>13560</v>
      </c>
    </row>
    <row r="55" spans="1:11" x14ac:dyDescent="0.2">
      <c r="A55" s="73">
        <v>43</v>
      </c>
      <c r="B55" s="253" t="s">
        <v>132</v>
      </c>
      <c r="C55" s="253"/>
      <c r="D55" s="253"/>
      <c r="E55" s="73">
        <v>1</v>
      </c>
      <c r="F55" s="256">
        <v>14640</v>
      </c>
      <c r="G55" s="257"/>
      <c r="H55" s="257">
        <f t="shared" si="3"/>
        <v>14640</v>
      </c>
      <c r="I55" s="257"/>
      <c r="J55" s="73">
        <f>'Общий прайс лист'!$C$49</f>
        <v>0</v>
      </c>
      <c r="K55" s="117">
        <f t="shared" si="4"/>
        <v>14640</v>
      </c>
    </row>
    <row r="56" spans="1:11" x14ac:dyDescent="0.2">
      <c r="A56" s="73">
        <v>44</v>
      </c>
      <c r="B56" s="253" t="s">
        <v>133</v>
      </c>
      <c r="C56" s="253"/>
      <c r="D56" s="253"/>
      <c r="E56" s="73">
        <v>1</v>
      </c>
      <c r="F56" s="256">
        <v>18720</v>
      </c>
      <c r="G56" s="257"/>
      <c r="H56" s="257">
        <f t="shared" si="3"/>
        <v>18720</v>
      </c>
      <c r="I56" s="257"/>
      <c r="J56" s="73">
        <f>'Общий прайс лист'!$C$49</f>
        <v>0</v>
      </c>
      <c r="K56" s="117">
        <f t="shared" si="4"/>
        <v>18720</v>
      </c>
    </row>
    <row r="57" spans="1:11" x14ac:dyDescent="0.2">
      <c r="A57" s="73">
        <v>45</v>
      </c>
      <c r="B57" s="268" t="s">
        <v>134</v>
      </c>
      <c r="C57" s="268"/>
      <c r="D57" s="268"/>
      <c r="E57" s="73">
        <v>1</v>
      </c>
      <c r="F57" s="273">
        <v>13560</v>
      </c>
      <c r="G57" s="274"/>
      <c r="H57" s="257">
        <f t="shared" si="3"/>
        <v>13560</v>
      </c>
      <c r="I57" s="257"/>
      <c r="J57" s="73">
        <f>'Общий прайс лист'!$C$49</f>
        <v>0</v>
      </c>
      <c r="K57" s="117">
        <f t="shared" si="4"/>
        <v>13560</v>
      </c>
    </row>
    <row r="58" spans="1:11" x14ac:dyDescent="0.2">
      <c r="A58" s="73">
        <v>46</v>
      </c>
      <c r="B58" s="253" t="s">
        <v>135</v>
      </c>
      <c r="C58" s="253"/>
      <c r="D58" s="253"/>
      <c r="E58" s="73">
        <v>1</v>
      </c>
      <c r="F58" s="269">
        <v>14760</v>
      </c>
      <c r="G58" s="270"/>
      <c r="H58" s="257">
        <f t="shared" si="3"/>
        <v>14760</v>
      </c>
      <c r="I58" s="257"/>
      <c r="J58" s="73">
        <f>'Общий прайс лист'!$C$49</f>
        <v>0</v>
      </c>
      <c r="K58" s="117">
        <f t="shared" si="4"/>
        <v>14760</v>
      </c>
    </row>
    <row r="59" spans="1:11" x14ac:dyDescent="0.2">
      <c r="A59" s="73">
        <v>47</v>
      </c>
      <c r="B59" s="253" t="s">
        <v>136</v>
      </c>
      <c r="C59" s="253"/>
      <c r="D59" s="253"/>
      <c r="E59" s="73">
        <v>1</v>
      </c>
      <c r="F59" s="269">
        <v>18960</v>
      </c>
      <c r="G59" s="270"/>
      <c r="H59" s="257">
        <f t="shared" si="3"/>
        <v>18960</v>
      </c>
      <c r="I59" s="257"/>
      <c r="J59" s="73">
        <f>'Общий прайс лист'!$C$49</f>
        <v>0</v>
      </c>
      <c r="K59" s="117">
        <f t="shared" si="4"/>
        <v>18960</v>
      </c>
    </row>
    <row r="60" spans="1:11" x14ac:dyDescent="0.2">
      <c r="A60" s="73">
        <v>48</v>
      </c>
      <c r="B60" s="253" t="s">
        <v>137</v>
      </c>
      <c r="C60" s="253"/>
      <c r="D60" s="253"/>
      <c r="E60" s="73">
        <v>1</v>
      </c>
      <c r="F60" s="269">
        <v>20040</v>
      </c>
      <c r="G60" s="270"/>
      <c r="H60" s="257">
        <f t="shared" si="3"/>
        <v>20040</v>
      </c>
      <c r="I60" s="257"/>
      <c r="J60" s="73">
        <f>'Общий прайс лист'!$C$49</f>
        <v>0</v>
      </c>
      <c r="K60" s="117">
        <f t="shared" si="4"/>
        <v>20040</v>
      </c>
    </row>
    <row r="61" spans="1:11" x14ac:dyDescent="0.2">
      <c r="A61" s="73">
        <v>49</v>
      </c>
      <c r="B61" s="253" t="s">
        <v>138</v>
      </c>
      <c r="C61" s="253"/>
      <c r="D61" s="253"/>
      <c r="E61" s="73">
        <v>1</v>
      </c>
      <c r="F61" s="269">
        <v>13800</v>
      </c>
      <c r="G61" s="270"/>
      <c r="H61" s="257">
        <f t="shared" si="3"/>
        <v>13800</v>
      </c>
      <c r="I61" s="257"/>
      <c r="J61" s="73">
        <f>'Общий прайс лист'!$C$49</f>
        <v>0</v>
      </c>
      <c r="K61" s="117">
        <f t="shared" si="4"/>
        <v>13800</v>
      </c>
    </row>
    <row r="62" spans="1:11" x14ac:dyDescent="0.2">
      <c r="A62" s="73">
        <v>50</v>
      </c>
      <c r="B62" s="253" t="s">
        <v>139</v>
      </c>
      <c r="C62" s="253"/>
      <c r="D62" s="253"/>
      <c r="E62" s="73">
        <v>1</v>
      </c>
      <c r="F62" s="269">
        <v>15000</v>
      </c>
      <c r="G62" s="270"/>
      <c r="H62" s="257">
        <f t="shared" si="3"/>
        <v>15000</v>
      </c>
      <c r="I62" s="257"/>
      <c r="J62" s="73">
        <f>'Общий прайс лист'!$C$49</f>
        <v>0</v>
      </c>
      <c r="K62" s="117">
        <f t="shared" si="4"/>
        <v>15000</v>
      </c>
    </row>
    <row r="63" spans="1:11" x14ac:dyDescent="0.2">
      <c r="A63" s="73">
        <v>51</v>
      </c>
      <c r="B63" s="253" t="s">
        <v>140</v>
      </c>
      <c r="C63" s="253"/>
      <c r="D63" s="253"/>
      <c r="E63" s="73">
        <v>1</v>
      </c>
      <c r="F63" s="269">
        <v>19080</v>
      </c>
      <c r="G63" s="270"/>
      <c r="H63" s="257">
        <f t="shared" si="3"/>
        <v>19080</v>
      </c>
      <c r="I63" s="257"/>
      <c r="J63" s="73">
        <f>'Общий прайс лист'!$C$49</f>
        <v>0</v>
      </c>
      <c r="K63" s="117">
        <f t="shared" si="4"/>
        <v>19080</v>
      </c>
    </row>
    <row r="64" spans="1:11" x14ac:dyDescent="0.2">
      <c r="A64" s="73">
        <v>52</v>
      </c>
      <c r="B64" s="253" t="s">
        <v>141</v>
      </c>
      <c r="C64" s="253"/>
      <c r="D64" s="253"/>
      <c r="E64" s="73">
        <v>1</v>
      </c>
      <c r="F64" s="269">
        <v>21480</v>
      </c>
      <c r="G64" s="270"/>
      <c r="H64" s="257">
        <f t="shared" si="3"/>
        <v>21480</v>
      </c>
      <c r="I64" s="257"/>
      <c r="J64" s="73">
        <f>'Общий прайс лист'!$C$49</f>
        <v>0</v>
      </c>
      <c r="K64" s="117">
        <f t="shared" si="4"/>
        <v>21480</v>
      </c>
    </row>
    <row r="65" spans="1:11" x14ac:dyDescent="0.2">
      <c r="A65" s="73">
        <v>53</v>
      </c>
      <c r="B65" s="253" t="s">
        <v>142</v>
      </c>
      <c r="C65" s="253"/>
      <c r="D65" s="253"/>
      <c r="E65" s="73">
        <v>1</v>
      </c>
      <c r="F65" s="269">
        <v>21720</v>
      </c>
      <c r="G65" s="270"/>
      <c r="H65" s="257">
        <f t="shared" si="3"/>
        <v>21720</v>
      </c>
      <c r="I65" s="257"/>
      <c r="J65" s="73">
        <f>'Общий прайс лист'!$C$49</f>
        <v>0</v>
      </c>
      <c r="K65" s="117">
        <f t="shared" si="4"/>
        <v>21720</v>
      </c>
    </row>
    <row r="66" spans="1:11" ht="17.25" customHeight="1" x14ac:dyDescent="0.2">
      <c r="A66" s="206" t="s">
        <v>150</v>
      </c>
      <c r="B66" s="207"/>
      <c r="C66" s="207"/>
      <c r="D66" s="207"/>
      <c r="E66" s="207"/>
      <c r="F66" s="207"/>
      <c r="G66" s="207"/>
      <c r="H66" s="207"/>
      <c r="I66" s="207"/>
      <c r="J66" s="207"/>
      <c r="K66" s="208"/>
    </row>
    <row r="67" spans="1:11" x14ac:dyDescent="0.2">
      <c r="A67" s="73">
        <v>54</v>
      </c>
      <c r="B67" s="253" t="s">
        <v>67</v>
      </c>
      <c r="C67" s="253"/>
      <c r="D67" s="253"/>
      <c r="E67" s="73">
        <v>1</v>
      </c>
      <c r="F67" s="269">
        <v>7320</v>
      </c>
      <c r="G67" s="270"/>
      <c r="H67" s="257">
        <f t="shared" si="3"/>
        <v>7320</v>
      </c>
      <c r="I67" s="257"/>
      <c r="J67" s="73">
        <f>'Общий прайс лист'!$C$49</f>
        <v>0</v>
      </c>
      <c r="K67" s="117">
        <f t="shared" si="4"/>
        <v>7320</v>
      </c>
    </row>
    <row r="68" spans="1:11" x14ac:dyDescent="0.2">
      <c r="A68" s="73">
        <v>55</v>
      </c>
      <c r="B68" s="253" t="s">
        <v>418</v>
      </c>
      <c r="C68" s="253"/>
      <c r="D68" s="253"/>
      <c r="E68" s="73">
        <v>1</v>
      </c>
      <c r="F68" s="269">
        <v>2956</v>
      </c>
      <c r="G68" s="270"/>
      <c r="H68" s="257">
        <f t="shared" si="3"/>
        <v>2956</v>
      </c>
      <c r="I68" s="257"/>
      <c r="J68" s="73">
        <f>'Общий прайс лист'!$C$49</f>
        <v>0</v>
      </c>
      <c r="K68" s="117">
        <f t="shared" si="4"/>
        <v>2956</v>
      </c>
    </row>
    <row r="69" spans="1:11" x14ac:dyDescent="0.2">
      <c r="A69" s="73">
        <v>56</v>
      </c>
      <c r="B69" s="253" t="s">
        <v>70</v>
      </c>
      <c r="C69" s="253"/>
      <c r="D69" s="253"/>
      <c r="E69" s="73">
        <v>1</v>
      </c>
      <c r="F69" s="269">
        <v>7560</v>
      </c>
      <c r="G69" s="270"/>
      <c r="H69" s="257">
        <f t="shared" si="3"/>
        <v>7560</v>
      </c>
      <c r="I69" s="257"/>
      <c r="J69" s="73">
        <f>'Общий прайс лист'!$C$49</f>
        <v>0</v>
      </c>
      <c r="K69" s="117">
        <f t="shared" si="4"/>
        <v>7560</v>
      </c>
    </row>
    <row r="70" spans="1:11" x14ac:dyDescent="0.2">
      <c r="A70" s="73">
        <v>57</v>
      </c>
      <c r="B70" s="253" t="s">
        <v>418</v>
      </c>
      <c r="C70" s="253"/>
      <c r="D70" s="253"/>
      <c r="E70" s="73">
        <v>1</v>
      </c>
      <c r="F70" s="269">
        <v>2956</v>
      </c>
      <c r="G70" s="270"/>
      <c r="H70" s="257">
        <f t="shared" si="3"/>
        <v>2956</v>
      </c>
      <c r="I70" s="257"/>
      <c r="J70" s="73">
        <f>'Общий прайс лист'!$C$49</f>
        <v>0</v>
      </c>
      <c r="K70" s="117">
        <f t="shared" si="4"/>
        <v>2956</v>
      </c>
    </row>
    <row r="71" spans="1:11" x14ac:dyDescent="0.2">
      <c r="A71" s="73">
        <v>58</v>
      </c>
      <c r="B71" s="253" t="s">
        <v>72</v>
      </c>
      <c r="C71" s="253"/>
      <c r="D71" s="253"/>
      <c r="E71" s="73">
        <v>1</v>
      </c>
      <c r="F71" s="269">
        <v>9360</v>
      </c>
      <c r="G71" s="270"/>
      <c r="H71" s="257">
        <f t="shared" si="3"/>
        <v>9360</v>
      </c>
      <c r="I71" s="257"/>
      <c r="J71" s="73">
        <f>'Общий прайс лист'!$C$49</f>
        <v>0</v>
      </c>
      <c r="K71" s="117">
        <f t="shared" si="4"/>
        <v>9360</v>
      </c>
    </row>
    <row r="72" spans="1:11" x14ac:dyDescent="0.2">
      <c r="A72" s="73">
        <v>59</v>
      </c>
      <c r="B72" s="253" t="s">
        <v>419</v>
      </c>
      <c r="C72" s="253"/>
      <c r="D72" s="253"/>
      <c r="E72" s="73">
        <v>1</v>
      </c>
      <c r="F72" s="269">
        <v>3238</v>
      </c>
      <c r="G72" s="270"/>
      <c r="H72" s="257">
        <f t="shared" si="3"/>
        <v>3238</v>
      </c>
      <c r="I72" s="257"/>
      <c r="J72" s="73">
        <f>'Общий прайс лист'!$C$49</f>
        <v>0</v>
      </c>
      <c r="K72" s="117">
        <f t="shared" si="4"/>
        <v>3238</v>
      </c>
    </row>
    <row r="73" spans="1:11" x14ac:dyDescent="0.2">
      <c r="A73" s="73">
        <v>60</v>
      </c>
      <c r="B73" s="253" t="s">
        <v>74</v>
      </c>
      <c r="C73" s="253"/>
      <c r="D73" s="253"/>
      <c r="E73" s="73">
        <v>1</v>
      </c>
      <c r="F73" s="269">
        <v>10200</v>
      </c>
      <c r="G73" s="270"/>
      <c r="H73" s="257">
        <f t="shared" si="3"/>
        <v>10200</v>
      </c>
      <c r="I73" s="257"/>
      <c r="J73" s="73">
        <f>'Общий прайс лист'!$C$49</f>
        <v>0</v>
      </c>
      <c r="K73" s="117">
        <f t="shared" si="4"/>
        <v>10200</v>
      </c>
    </row>
    <row r="74" spans="1:11" x14ac:dyDescent="0.2">
      <c r="A74" s="73">
        <v>61</v>
      </c>
      <c r="B74" s="253" t="s">
        <v>419</v>
      </c>
      <c r="C74" s="253"/>
      <c r="D74" s="253"/>
      <c r="E74" s="73">
        <v>1</v>
      </c>
      <c r="F74" s="269">
        <v>3238</v>
      </c>
      <c r="G74" s="270"/>
      <c r="H74" s="257">
        <f t="shared" si="3"/>
        <v>3238</v>
      </c>
      <c r="I74" s="257"/>
      <c r="J74" s="73">
        <f>'Общий прайс лист'!$C$49</f>
        <v>0</v>
      </c>
      <c r="K74" s="117">
        <f t="shared" si="4"/>
        <v>3238</v>
      </c>
    </row>
    <row r="75" spans="1:11" x14ac:dyDescent="0.2">
      <c r="A75" s="73">
        <v>62</v>
      </c>
      <c r="B75" s="253" t="s">
        <v>76</v>
      </c>
      <c r="C75" s="253"/>
      <c r="D75" s="253"/>
      <c r="E75" s="73">
        <v>1</v>
      </c>
      <c r="F75" s="269">
        <v>11640</v>
      </c>
      <c r="G75" s="270"/>
      <c r="H75" s="257">
        <f t="shared" si="3"/>
        <v>11640</v>
      </c>
      <c r="I75" s="257"/>
      <c r="J75" s="73">
        <f>'Общий прайс лист'!$C$49</f>
        <v>0</v>
      </c>
      <c r="K75" s="117">
        <f t="shared" si="4"/>
        <v>11640</v>
      </c>
    </row>
    <row r="76" spans="1:11" x14ac:dyDescent="0.2">
      <c r="A76" s="73">
        <v>63</v>
      </c>
      <c r="B76" s="253" t="s">
        <v>419</v>
      </c>
      <c r="C76" s="253"/>
      <c r="D76" s="253"/>
      <c r="E76" s="73">
        <v>1</v>
      </c>
      <c r="F76" s="269">
        <v>3238</v>
      </c>
      <c r="G76" s="270"/>
      <c r="H76" s="257">
        <f t="shared" si="3"/>
        <v>3238</v>
      </c>
      <c r="I76" s="257"/>
      <c r="J76" s="73">
        <f>'Общий прайс лист'!$C$49</f>
        <v>0</v>
      </c>
      <c r="K76" s="117">
        <f t="shared" si="4"/>
        <v>3238</v>
      </c>
    </row>
    <row r="77" spans="1:11" x14ac:dyDescent="0.2">
      <c r="A77" s="73">
        <v>64</v>
      </c>
      <c r="B77" s="253" t="s">
        <v>78</v>
      </c>
      <c r="C77" s="253"/>
      <c r="D77" s="253"/>
      <c r="E77" s="73">
        <v>1</v>
      </c>
      <c r="F77" s="269">
        <v>13440</v>
      </c>
      <c r="G77" s="270"/>
      <c r="H77" s="257">
        <f t="shared" si="3"/>
        <v>13440</v>
      </c>
      <c r="I77" s="257"/>
      <c r="J77" s="73">
        <f>'Общий прайс лист'!$C$49</f>
        <v>0</v>
      </c>
      <c r="K77" s="117">
        <f t="shared" si="4"/>
        <v>13440</v>
      </c>
    </row>
    <row r="78" spans="1:11" x14ac:dyDescent="0.2">
      <c r="A78" s="73">
        <v>65</v>
      </c>
      <c r="B78" s="253" t="s">
        <v>419</v>
      </c>
      <c r="C78" s="253"/>
      <c r="D78" s="253"/>
      <c r="E78" s="73">
        <v>1</v>
      </c>
      <c r="F78" s="269">
        <v>3238</v>
      </c>
      <c r="G78" s="270"/>
      <c r="H78" s="257">
        <f t="shared" si="3"/>
        <v>3238</v>
      </c>
      <c r="I78" s="257"/>
      <c r="J78" s="73">
        <f>'Общий прайс лист'!$C$49</f>
        <v>0</v>
      </c>
      <c r="K78" s="117">
        <f t="shared" si="4"/>
        <v>3238</v>
      </c>
    </row>
    <row r="79" spans="1:11" ht="16.5" customHeight="1" x14ac:dyDescent="0.2">
      <c r="A79" s="206" t="s">
        <v>701</v>
      </c>
      <c r="B79" s="207"/>
      <c r="C79" s="207"/>
      <c r="D79" s="207"/>
      <c r="E79" s="207"/>
      <c r="F79" s="207"/>
      <c r="G79" s="207"/>
      <c r="H79" s="207"/>
      <c r="I79" s="207"/>
      <c r="J79" s="207"/>
      <c r="K79" s="208"/>
    </row>
    <row r="80" spans="1:11" x14ac:dyDescent="0.2">
      <c r="A80" s="73">
        <v>164</v>
      </c>
      <c r="B80" s="249" t="s">
        <v>695</v>
      </c>
      <c r="C80" s="249"/>
      <c r="D80" s="249"/>
      <c r="E80" s="73">
        <v>1</v>
      </c>
      <c r="F80" s="269">
        <v>720</v>
      </c>
      <c r="G80" s="270"/>
      <c r="H80" s="257">
        <f t="shared" si="3"/>
        <v>720</v>
      </c>
      <c r="I80" s="257"/>
      <c r="J80" s="73">
        <f>'Общий прайс лист'!$C$49</f>
        <v>0</v>
      </c>
      <c r="K80" s="117">
        <f t="shared" si="4"/>
        <v>720</v>
      </c>
    </row>
    <row r="81" spans="1:13" x14ac:dyDescent="0.2">
      <c r="A81" s="73">
        <v>165</v>
      </c>
      <c r="B81" s="249" t="s">
        <v>696</v>
      </c>
      <c r="C81" s="249"/>
      <c r="D81" s="249"/>
      <c r="E81" s="73">
        <v>1</v>
      </c>
      <c r="F81" s="269">
        <v>840</v>
      </c>
      <c r="G81" s="270"/>
      <c r="H81" s="257">
        <f t="shared" si="3"/>
        <v>840</v>
      </c>
      <c r="I81" s="257"/>
      <c r="J81" s="73">
        <f>'Общий прайс лист'!$C$49</f>
        <v>0</v>
      </c>
      <c r="K81" s="117">
        <f t="shared" si="4"/>
        <v>840</v>
      </c>
    </row>
    <row r="82" spans="1:13" x14ac:dyDescent="0.2">
      <c r="A82" s="73">
        <v>166</v>
      </c>
      <c r="B82" s="249" t="s">
        <v>697</v>
      </c>
      <c r="C82" s="249"/>
      <c r="D82" s="249"/>
      <c r="E82" s="73">
        <v>1</v>
      </c>
      <c r="F82" s="269">
        <v>960</v>
      </c>
      <c r="G82" s="270"/>
      <c r="H82" s="257">
        <f t="shared" si="3"/>
        <v>960</v>
      </c>
      <c r="I82" s="257"/>
      <c r="J82" s="73">
        <f>'Общий прайс лист'!$C$49</f>
        <v>0</v>
      </c>
      <c r="K82" s="117">
        <f t="shared" si="4"/>
        <v>960</v>
      </c>
    </row>
    <row r="83" spans="1:13" x14ac:dyDescent="0.2">
      <c r="A83" s="73">
        <v>167</v>
      </c>
      <c r="B83" s="249" t="s">
        <v>698</v>
      </c>
      <c r="C83" s="249"/>
      <c r="D83" s="249"/>
      <c r="E83" s="73">
        <v>1</v>
      </c>
      <c r="F83" s="269">
        <v>1440</v>
      </c>
      <c r="G83" s="270"/>
      <c r="H83" s="257">
        <f t="shared" si="3"/>
        <v>1440</v>
      </c>
      <c r="I83" s="257"/>
      <c r="J83" s="73">
        <f>'Общий прайс лист'!$C$49</f>
        <v>0</v>
      </c>
      <c r="K83" s="117">
        <f t="shared" si="4"/>
        <v>1440</v>
      </c>
    </row>
    <row r="84" spans="1:13" x14ac:dyDescent="0.2">
      <c r="A84" s="73">
        <v>168</v>
      </c>
      <c r="B84" s="249" t="s">
        <v>699</v>
      </c>
      <c r="C84" s="249"/>
      <c r="D84" s="249"/>
      <c r="E84" s="73">
        <v>1</v>
      </c>
      <c r="F84" s="269">
        <v>1680</v>
      </c>
      <c r="G84" s="270"/>
      <c r="H84" s="257">
        <f t="shared" si="3"/>
        <v>1680</v>
      </c>
      <c r="I84" s="257"/>
      <c r="J84" s="73">
        <f>'Общий прайс лист'!$C$49</f>
        <v>0</v>
      </c>
      <c r="K84" s="117">
        <f t="shared" si="4"/>
        <v>1680</v>
      </c>
    </row>
    <row r="85" spans="1:13" x14ac:dyDescent="0.2">
      <c r="A85" s="73">
        <v>169</v>
      </c>
      <c r="B85" s="249" t="s">
        <v>700</v>
      </c>
      <c r="C85" s="249"/>
      <c r="D85" s="249"/>
      <c r="E85" s="73">
        <v>1</v>
      </c>
      <c r="F85" s="269">
        <v>2280</v>
      </c>
      <c r="G85" s="270"/>
      <c r="H85" s="257">
        <f t="shared" si="3"/>
        <v>2280</v>
      </c>
      <c r="I85" s="257"/>
      <c r="J85" s="73">
        <f>'Общий прайс лист'!$C$49</f>
        <v>0</v>
      </c>
      <c r="K85" s="117">
        <f t="shared" si="4"/>
        <v>2280</v>
      </c>
    </row>
    <row r="87" spans="1:13" x14ac:dyDescent="0.2">
      <c r="A87" s="2" t="s">
        <v>63</v>
      </c>
      <c r="B87" s="1"/>
      <c r="C87" s="2"/>
      <c r="D87" s="1"/>
      <c r="E87" s="1"/>
      <c r="F87" s="1"/>
      <c r="G87" s="1"/>
      <c r="H87" s="1"/>
      <c r="I87" s="1"/>
      <c r="J87" s="1"/>
      <c r="K87" s="1"/>
      <c r="L87" s="4"/>
      <c r="M87" s="1"/>
    </row>
    <row r="88" spans="1:13" x14ac:dyDescent="0.2">
      <c r="A88" s="2" t="s">
        <v>143</v>
      </c>
      <c r="B88" s="1"/>
      <c r="C88" s="2"/>
      <c r="D88" s="1"/>
      <c r="E88" s="1"/>
      <c r="F88" s="1"/>
      <c r="G88" s="1"/>
      <c r="H88" s="1"/>
      <c r="I88" s="1"/>
      <c r="J88" s="1"/>
      <c r="K88" s="1"/>
      <c r="L88" s="4"/>
      <c r="M88" s="1"/>
    </row>
    <row r="89" spans="1:13" x14ac:dyDescent="0.2">
      <c r="A89" s="2" t="s">
        <v>64</v>
      </c>
      <c r="B89" s="1"/>
      <c r="C89" s="2"/>
      <c r="D89" s="1"/>
      <c r="E89" s="1"/>
      <c r="F89" s="1"/>
      <c r="G89" s="1"/>
      <c r="H89" s="1"/>
      <c r="I89" s="1"/>
      <c r="J89" s="1"/>
      <c r="K89" s="1"/>
      <c r="L89" s="4"/>
      <c r="M89" s="1"/>
    </row>
    <row r="90" spans="1:13" x14ac:dyDescent="0.2">
      <c r="A90" s="2" t="s">
        <v>144</v>
      </c>
      <c r="B90" s="1"/>
      <c r="C90" s="2"/>
      <c r="D90" s="1"/>
      <c r="E90" s="1"/>
      <c r="F90" s="1"/>
      <c r="G90" s="1"/>
      <c r="H90" s="1"/>
      <c r="I90" s="1"/>
      <c r="J90" s="1"/>
      <c r="K90" s="1"/>
      <c r="L90" s="4"/>
      <c r="M90" s="1"/>
    </row>
    <row r="91" spans="1:13" x14ac:dyDescent="0.2">
      <c r="A91" s="2" t="s">
        <v>145</v>
      </c>
      <c r="B91" s="1"/>
      <c r="C91" s="2"/>
      <c r="D91" s="1"/>
      <c r="E91" s="1"/>
      <c r="F91" s="1"/>
      <c r="G91" s="1"/>
      <c r="H91" s="1"/>
      <c r="I91" s="1"/>
      <c r="J91" s="1"/>
      <c r="K91" s="1"/>
      <c r="L91" s="4"/>
      <c r="M91" s="1"/>
    </row>
    <row r="93" spans="1:13" ht="15" x14ac:dyDescent="0.2">
      <c r="A93" s="9"/>
      <c r="B93" s="15" t="s">
        <v>588</v>
      </c>
      <c r="C93" s="10"/>
      <c r="D93" s="11"/>
    </row>
    <row r="94" spans="1:13" ht="15" x14ac:dyDescent="0.2">
      <c r="B94" s="15"/>
    </row>
    <row r="95" spans="1:13" ht="15" x14ac:dyDescent="0.2">
      <c r="B95" s="15" t="s">
        <v>249</v>
      </c>
    </row>
    <row r="96" spans="1:13" ht="15" x14ac:dyDescent="0.25">
      <c r="B96" s="16"/>
    </row>
    <row r="97" spans="2:2" ht="15" x14ac:dyDescent="0.25">
      <c r="B97" s="16" t="s">
        <v>179</v>
      </c>
    </row>
  </sheetData>
  <mergeCells count="230">
    <mergeCell ref="H22:I22"/>
    <mergeCell ref="H23:I23"/>
    <mergeCell ref="H24:I24"/>
    <mergeCell ref="H25:I25"/>
    <mergeCell ref="H26:I26"/>
    <mergeCell ref="H27:I27"/>
    <mergeCell ref="B84:D84"/>
    <mergeCell ref="F84:G84"/>
    <mergeCell ref="H84:I84"/>
    <mergeCell ref="B80:D80"/>
    <mergeCell ref="F80:G80"/>
    <mergeCell ref="H80:I80"/>
    <mergeCell ref="B81:D81"/>
    <mergeCell ref="F81:G81"/>
    <mergeCell ref="H81:I81"/>
    <mergeCell ref="B77:D77"/>
    <mergeCell ref="F77:G77"/>
    <mergeCell ref="H77:I77"/>
    <mergeCell ref="B78:D78"/>
    <mergeCell ref="F78:G78"/>
    <mergeCell ref="H78:I78"/>
    <mergeCell ref="B75:D75"/>
    <mergeCell ref="F75:G75"/>
    <mergeCell ref="H75:I75"/>
    <mergeCell ref="B85:D85"/>
    <mergeCell ref="F85:G85"/>
    <mergeCell ref="H85:I85"/>
    <mergeCell ref="B82:D82"/>
    <mergeCell ref="F82:G82"/>
    <mergeCell ref="H82:I82"/>
    <mergeCell ref="B83:D83"/>
    <mergeCell ref="F83:G83"/>
    <mergeCell ref="H83:I83"/>
    <mergeCell ref="B76:D76"/>
    <mergeCell ref="F76:G76"/>
    <mergeCell ref="H76:I76"/>
    <mergeCell ref="B73:D73"/>
    <mergeCell ref="F73:G73"/>
    <mergeCell ref="H73:I73"/>
    <mergeCell ref="B74:D74"/>
    <mergeCell ref="F74:G74"/>
    <mergeCell ref="H74:I74"/>
    <mergeCell ref="B71:D71"/>
    <mergeCell ref="F71:G71"/>
    <mergeCell ref="H71:I71"/>
    <mergeCell ref="B72:D72"/>
    <mergeCell ref="F72:G72"/>
    <mergeCell ref="H72:I72"/>
    <mergeCell ref="B69:D69"/>
    <mergeCell ref="F69:G69"/>
    <mergeCell ref="H69:I69"/>
    <mergeCell ref="B70:D70"/>
    <mergeCell ref="F70:G70"/>
    <mergeCell ref="H70:I70"/>
    <mergeCell ref="B67:D67"/>
    <mergeCell ref="F67:G67"/>
    <mergeCell ref="H67:I67"/>
    <mergeCell ref="B68:D68"/>
    <mergeCell ref="F68:G68"/>
    <mergeCell ref="H68:I68"/>
    <mergeCell ref="B64:D64"/>
    <mergeCell ref="F64:G64"/>
    <mergeCell ref="H64:I64"/>
    <mergeCell ref="B65:D65"/>
    <mergeCell ref="F65:G65"/>
    <mergeCell ref="H65:I65"/>
    <mergeCell ref="B62:D62"/>
    <mergeCell ref="F62:G62"/>
    <mergeCell ref="H62:I62"/>
    <mergeCell ref="B63:D63"/>
    <mergeCell ref="F63:G63"/>
    <mergeCell ref="H63:I63"/>
    <mergeCell ref="B60:D60"/>
    <mergeCell ref="F60:G60"/>
    <mergeCell ref="H60:I60"/>
    <mergeCell ref="B61:D61"/>
    <mergeCell ref="F61:G61"/>
    <mergeCell ref="H61:I61"/>
    <mergeCell ref="B58:D58"/>
    <mergeCell ref="F58:G58"/>
    <mergeCell ref="H58:I58"/>
    <mergeCell ref="B59:D59"/>
    <mergeCell ref="F59:G59"/>
    <mergeCell ref="H59:I59"/>
    <mergeCell ref="B56:D56"/>
    <mergeCell ref="F56:G56"/>
    <mergeCell ref="H56:I56"/>
    <mergeCell ref="B57:D57"/>
    <mergeCell ref="F57:G57"/>
    <mergeCell ref="H57:I57"/>
    <mergeCell ref="B54:D54"/>
    <mergeCell ref="F54:G54"/>
    <mergeCell ref="H54:I54"/>
    <mergeCell ref="B55:D55"/>
    <mergeCell ref="F55:G55"/>
    <mergeCell ref="H55:I55"/>
    <mergeCell ref="B52:D52"/>
    <mergeCell ref="F52:G52"/>
    <mergeCell ref="H52:I52"/>
    <mergeCell ref="B53:D53"/>
    <mergeCell ref="F53:G53"/>
    <mergeCell ref="H53:I53"/>
    <mergeCell ref="B50:D50"/>
    <mergeCell ref="F50:G50"/>
    <mergeCell ref="H50:I50"/>
    <mergeCell ref="B51:D51"/>
    <mergeCell ref="F51:G51"/>
    <mergeCell ref="H51:I51"/>
    <mergeCell ref="B48:D48"/>
    <mergeCell ref="F48:G48"/>
    <mergeCell ref="H48:I48"/>
    <mergeCell ref="B49:D49"/>
    <mergeCell ref="F49:G49"/>
    <mergeCell ref="H49:I49"/>
    <mergeCell ref="B46:D46"/>
    <mergeCell ref="F46:G46"/>
    <mergeCell ref="H46:I46"/>
    <mergeCell ref="B47:D47"/>
    <mergeCell ref="F47:G47"/>
    <mergeCell ref="H47:I47"/>
    <mergeCell ref="B44:D44"/>
    <mergeCell ref="F44:G44"/>
    <mergeCell ref="H44:I44"/>
    <mergeCell ref="B45:D45"/>
    <mergeCell ref="F45:G45"/>
    <mergeCell ref="H45:I45"/>
    <mergeCell ref="B42:D42"/>
    <mergeCell ref="F42:G42"/>
    <mergeCell ref="H42:I42"/>
    <mergeCell ref="B43:D43"/>
    <mergeCell ref="F43:G43"/>
    <mergeCell ref="H43:I43"/>
    <mergeCell ref="B39:D39"/>
    <mergeCell ref="F39:G39"/>
    <mergeCell ref="H39:I39"/>
    <mergeCell ref="B41:D41"/>
    <mergeCell ref="F41:G41"/>
    <mergeCell ref="H41:I41"/>
    <mergeCell ref="B37:D37"/>
    <mergeCell ref="F37:G37"/>
    <mergeCell ref="H37:I37"/>
    <mergeCell ref="B38:D38"/>
    <mergeCell ref="F38:G38"/>
    <mergeCell ref="H38:I38"/>
    <mergeCell ref="B34:D34"/>
    <mergeCell ref="F34:G34"/>
    <mergeCell ref="H34:I34"/>
    <mergeCell ref="B36:D36"/>
    <mergeCell ref="F36:G36"/>
    <mergeCell ref="H36:I36"/>
    <mergeCell ref="B32:D32"/>
    <mergeCell ref="F32:G32"/>
    <mergeCell ref="H32:I32"/>
    <mergeCell ref="B33:D33"/>
    <mergeCell ref="F33:G33"/>
    <mergeCell ref="H33:I33"/>
    <mergeCell ref="B30:D30"/>
    <mergeCell ref="F30:G30"/>
    <mergeCell ref="H30:I30"/>
    <mergeCell ref="B31:D31"/>
    <mergeCell ref="F31:G31"/>
    <mergeCell ref="H31:I31"/>
    <mergeCell ref="B21:D21"/>
    <mergeCell ref="F21:G21"/>
    <mergeCell ref="H21:I21"/>
    <mergeCell ref="B29:D29"/>
    <mergeCell ref="F29:G29"/>
    <mergeCell ref="H29:I29"/>
    <mergeCell ref="B19:D19"/>
    <mergeCell ref="F19:G19"/>
    <mergeCell ref="H19:I19"/>
    <mergeCell ref="B20:D20"/>
    <mergeCell ref="F20:G20"/>
    <mergeCell ref="H20:I20"/>
    <mergeCell ref="B22:D22"/>
    <mergeCell ref="B23:D23"/>
    <mergeCell ref="B24:D24"/>
    <mergeCell ref="B25:D25"/>
    <mergeCell ref="B26:D26"/>
    <mergeCell ref="B27:D27"/>
    <mergeCell ref="F22:G22"/>
    <mergeCell ref="F23:G23"/>
    <mergeCell ref="F24:G24"/>
    <mergeCell ref="F25:G25"/>
    <mergeCell ref="F26:G26"/>
    <mergeCell ref="F27:G27"/>
    <mergeCell ref="H17:I17"/>
    <mergeCell ref="B18:D18"/>
    <mergeCell ref="F18:G18"/>
    <mergeCell ref="H18:I18"/>
    <mergeCell ref="B14:D14"/>
    <mergeCell ref="F14:G14"/>
    <mergeCell ref="H14:I14"/>
    <mergeCell ref="B16:D16"/>
    <mergeCell ref="F16:G16"/>
    <mergeCell ref="H16:I16"/>
    <mergeCell ref="A15:K15"/>
    <mergeCell ref="A1:K1"/>
    <mergeCell ref="A5:A6"/>
    <mergeCell ref="B5:D6"/>
    <mergeCell ref="E5:E6"/>
    <mergeCell ref="F5:G6"/>
    <mergeCell ref="H5:I6"/>
    <mergeCell ref="J5:J6"/>
    <mergeCell ref="K5:K6"/>
    <mergeCell ref="A3:C3"/>
    <mergeCell ref="A28:K28"/>
    <mergeCell ref="A35:K35"/>
    <mergeCell ref="A40:K40"/>
    <mergeCell ref="A66:K66"/>
    <mergeCell ref="A79:K79"/>
    <mergeCell ref="F7:K7"/>
    <mergeCell ref="B9:D9"/>
    <mergeCell ref="F9:G9"/>
    <mergeCell ref="H9:I9"/>
    <mergeCell ref="A8:K8"/>
    <mergeCell ref="B12:D12"/>
    <mergeCell ref="F12:G12"/>
    <mergeCell ref="H12:I12"/>
    <mergeCell ref="B13:D13"/>
    <mergeCell ref="F13:G13"/>
    <mergeCell ref="H13:I13"/>
    <mergeCell ref="B10:D10"/>
    <mergeCell ref="F10:G10"/>
    <mergeCell ref="H10:I10"/>
    <mergeCell ref="B11:D11"/>
    <mergeCell ref="F11:G11"/>
    <mergeCell ref="H11:I11"/>
    <mergeCell ref="B17:D17"/>
    <mergeCell ref="F17:G17"/>
  </mergeCells>
  <hyperlinks>
    <hyperlink ref="A3" location="'Общий прайс лист'!R1C1" display="Общий прайс-лист"/>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topLeftCell="A8" workbookViewId="0">
      <selection activeCell="E32" sqref="E32:E45"/>
    </sheetView>
  </sheetViews>
  <sheetFormatPr defaultRowHeight="12.75" x14ac:dyDescent="0.2"/>
  <cols>
    <col min="1" max="1" width="6.7109375" customWidth="1"/>
    <col min="2" max="2" width="68.7109375" customWidth="1"/>
    <col min="3" max="3" width="11.5703125" customWidth="1"/>
    <col min="5" max="5" width="9" customWidth="1"/>
    <col min="6" max="6" width="16.140625" customWidth="1"/>
    <col min="8" max="8" width="13.140625" customWidth="1"/>
  </cols>
  <sheetData>
    <row r="1" spans="1:8" ht="20.25" x14ac:dyDescent="0.3">
      <c r="A1" s="194" t="s">
        <v>184</v>
      </c>
      <c r="B1" s="194"/>
      <c r="C1" s="194"/>
      <c r="D1" s="194"/>
      <c r="E1" s="194"/>
      <c r="F1" s="194"/>
      <c r="G1" s="194"/>
      <c r="H1" s="194"/>
    </row>
    <row r="2" spans="1:8" ht="12.75" customHeight="1" x14ac:dyDescent="0.3">
      <c r="B2" s="12"/>
      <c r="C2" s="12"/>
      <c r="D2" s="12"/>
      <c r="E2" s="12"/>
      <c r="F2" s="12"/>
      <c r="G2" s="12"/>
      <c r="H2" s="12"/>
    </row>
    <row r="3" spans="1:8" ht="19.5" customHeight="1" x14ac:dyDescent="0.3">
      <c r="A3" s="196" t="s">
        <v>250</v>
      </c>
      <c r="B3" s="196"/>
      <c r="C3" s="196"/>
      <c r="D3" s="12"/>
      <c r="E3" s="12"/>
      <c r="F3" s="12"/>
      <c r="G3" s="12"/>
      <c r="H3" s="12"/>
    </row>
    <row r="4" spans="1:8" ht="12.75" customHeight="1" x14ac:dyDescent="0.3">
      <c r="B4" s="12"/>
      <c r="C4" s="12"/>
      <c r="D4" s="12"/>
      <c r="E4" s="12"/>
      <c r="F4" s="12"/>
      <c r="G4" s="12"/>
      <c r="H4" s="12"/>
    </row>
    <row r="5" spans="1:8" ht="55.5" customHeight="1" x14ac:dyDescent="0.2">
      <c r="A5" s="209" t="s">
        <v>1598</v>
      </c>
      <c r="B5" s="210"/>
      <c r="C5" s="210"/>
      <c r="D5" s="210"/>
      <c r="E5" s="210"/>
      <c r="F5" s="210"/>
      <c r="G5" s="210"/>
      <c r="H5" s="210"/>
    </row>
    <row r="6" spans="1:8" ht="12.75" customHeight="1" x14ac:dyDescent="0.3">
      <c r="B6" s="12"/>
      <c r="C6" s="12"/>
      <c r="D6" s="12"/>
      <c r="E6" s="12"/>
      <c r="F6" s="12"/>
      <c r="G6" s="12"/>
      <c r="H6" s="12"/>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7"/>
    </row>
    <row r="9" spans="1:8" s="128" customFormat="1" x14ac:dyDescent="0.2">
      <c r="A9" s="206" t="s">
        <v>165</v>
      </c>
      <c r="B9" s="207"/>
      <c r="C9" s="207"/>
      <c r="D9" s="207"/>
      <c r="E9" s="207"/>
      <c r="F9" s="207"/>
      <c r="G9" s="207"/>
      <c r="H9" s="208"/>
    </row>
    <row r="10" spans="1:8" ht="12.75" customHeight="1" x14ac:dyDescent="0.2">
      <c r="A10" s="24">
        <v>1</v>
      </c>
      <c r="B10" s="14" t="s">
        <v>1009</v>
      </c>
      <c r="C10" s="40">
        <v>1</v>
      </c>
      <c r="D10" s="41" t="s">
        <v>178</v>
      </c>
      <c r="E10" s="108">
        <v>789.5</v>
      </c>
      <c r="F10" s="79">
        <f>C10*E10</f>
        <v>789.5</v>
      </c>
      <c r="G10" s="42">
        <f>'Общий прайс лист'!$C$9</f>
        <v>0</v>
      </c>
      <c r="H10" s="79">
        <f>F10*(100-G10)/100</f>
        <v>789.5</v>
      </c>
    </row>
    <row r="11" spans="1:8" ht="12.75" customHeight="1" x14ac:dyDescent="0.2">
      <c r="A11" s="24">
        <v>2</v>
      </c>
      <c r="B11" s="14" t="s">
        <v>1010</v>
      </c>
      <c r="C11" s="40">
        <v>1</v>
      </c>
      <c r="D11" s="41" t="s">
        <v>178</v>
      </c>
      <c r="E11" s="108">
        <v>876.64</v>
      </c>
      <c r="F11" s="79">
        <f t="shared" ref="F11:F30" si="0">C11*E11</f>
        <v>876.64</v>
      </c>
      <c r="G11" s="42">
        <f>'Общий прайс лист'!$C$9</f>
        <v>0</v>
      </c>
      <c r="H11" s="79">
        <f>F11*(100-G11)/100</f>
        <v>876.64</v>
      </c>
    </row>
    <row r="12" spans="1:8" ht="12.75" customHeight="1" x14ac:dyDescent="0.2">
      <c r="A12" s="24">
        <v>3</v>
      </c>
      <c r="B12" s="14" t="s">
        <v>1011</v>
      </c>
      <c r="C12" s="40">
        <v>1</v>
      </c>
      <c r="D12" s="41" t="s">
        <v>178</v>
      </c>
      <c r="E12" s="108">
        <v>1005.37</v>
      </c>
      <c r="F12" s="79">
        <f t="shared" si="0"/>
        <v>1005.37</v>
      </c>
      <c r="G12" s="42">
        <f>'Общий прайс лист'!$C$9</f>
        <v>0</v>
      </c>
      <c r="H12" s="79">
        <f t="shared" ref="H12:H30" si="1">F12*(100-G12)/100</f>
        <v>1005.37</v>
      </c>
    </row>
    <row r="13" spans="1:8" ht="12.75" customHeight="1" x14ac:dyDescent="0.2">
      <c r="A13" s="24">
        <v>4</v>
      </c>
      <c r="B13" s="14" t="s">
        <v>1012</v>
      </c>
      <c r="C13" s="40">
        <v>1</v>
      </c>
      <c r="D13" s="41" t="s">
        <v>178</v>
      </c>
      <c r="E13" s="108">
        <v>1071.71</v>
      </c>
      <c r="F13" s="79">
        <f t="shared" si="0"/>
        <v>1071.71</v>
      </c>
      <c r="G13" s="42">
        <f>'Общий прайс лист'!$C$9</f>
        <v>0</v>
      </c>
      <c r="H13" s="79">
        <f t="shared" si="1"/>
        <v>1071.71</v>
      </c>
    </row>
    <row r="14" spans="1:8" ht="12.75" customHeight="1" x14ac:dyDescent="0.2">
      <c r="A14" s="24">
        <v>5</v>
      </c>
      <c r="B14" s="14" t="s">
        <v>1013</v>
      </c>
      <c r="C14" s="40">
        <v>1</v>
      </c>
      <c r="D14" s="41" t="s">
        <v>178</v>
      </c>
      <c r="E14" s="108">
        <v>1361.78</v>
      </c>
      <c r="F14" s="79">
        <f t="shared" si="0"/>
        <v>1361.78</v>
      </c>
      <c r="G14" s="42">
        <f>'Общий прайс лист'!$C$9</f>
        <v>0</v>
      </c>
      <c r="H14" s="79">
        <f t="shared" si="1"/>
        <v>1361.78</v>
      </c>
    </row>
    <row r="15" spans="1:8" ht="12.75" customHeight="1" x14ac:dyDescent="0.2">
      <c r="A15" s="24">
        <v>6</v>
      </c>
      <c r="B15" s="14" t="s">
        <v>1014</v>
      </c>
      <c r="C15" s="40">
        <v>1</v>
      </c>
      <c r="D15" s="41" t="s">
        <v>178</v>
      </c>
      <c r="E15" s="108">
        <v>1245.98</v>
      </c>
      <c r="F15" s="79">
        <f t="shared" si="0"/>
        <v>1245.98</v>
      </c>
      <c r="G15" s="42">
        <f>'Общий прайс лист'!$C$9</f>
        <v>0</v>
      </c>
      <c r="H15" s="79">
        <f t="shared" si="1"/>
        <v>1245.98</v>
      </c>
    </row>
    <row r="16" spans="1:8" ht="12.75" customHeight="1" x14ac:dyDescent="0.2">
      <c r="A16" s="24">
        <v>7</v>
      </c>
      <c r="B16" s="13" t="s">
        <v>1015</v>
      </c>
      <c r="C16" s="40">
        <v>1</v>
      </c>
      <c r="D16" s="41" t="s">
        <v>178</v>
      </c>
      <c r="E16" s="107">
        <v>1476.97</v>
      </c>
      <c r="F16" s="79">
        <f t="shared" si="0"/>
        <v>1476.97</v>
      </c>
      <c r="G16" s="42">
        <f>'Общий прайс лист'!$C$9</f>
        <v>0</v>
      </c>
      <c r="H16" s="79">
        <f t="shared" si="1"/>
        <v>1476.97</v>
      </c>
    </row>
    <row r="17" spans="1:8" ht="12.75" customHeight="1" x14ac:dyDescent="0.2">
      <c r="A17" s="24">
        <v>8</v>
      </c>
      <c r="B17" s="13" t="s">
        <v>1016</v>
      </c>
      <c r="C17" s="40">
        <v>1</v>
      </c>
      <c r="D17" s="41" t="s">
        <v>178</v>
      </c>
      <c r="E17" s="79">
        <v>1880.57</v>
      </c>
      <c r="F17" s="79">
        <f t="shared" si="0"/>
        <v>1880.57</v>
      </c>
      <c r="G17" s="42">
        <f>'Общий прайс лист'!$C$9</f>
        <v>0</v>
      </c>
      <c r="H17" s="79">
        <f t="shared" si="1"/>
        <v>1880.57</v>
      </c>
    </row>
    <row r="18" spans="1:8" ht="12.75" customHeight="1" x14ac:dyDescent="0.2">
      <c r="A18" s="24">
        <v>9</v>
      </c>
      <c r="B18" s="13" t="s">
        <v>1017</v>
      </c>
      <c r="C18" s="40">
        <v>1</v>
      </c>
      <c r="D18" s="41" t="s">
        <v>178</v>
      </c>
      <c r="E18" s="107">
        <v>1700.81</v>
      </c>
      <c r="F18" s="79">
        <f t="shared" si="0"/>
        <v>1700.81</v>
      </c>
      <c r="G18" s="42">
        <f>'Общий прайс лист'!$C$9</f>
        <v>0</v>
      </c>
      <c r="H18" s="79">
        <f t="shared" si="1"/>
        <v>1700.81</v>
      </c>
    </row>
    <row r="19" spans="1:8" ht="12.75" customHeight="1" x14ac:dyDescent="0.2">
      <c r="A19" s="24">
        <v>10</v>
      </c>
      <c r="B19" s="13" t="s">
        <v>1018</v>
      </c>
      <c r="C19" s="40">
        <v>1</v>
      </c>
      <c r="D19" s="41" t="s">
        <v>178</v>
      </c>
      <c r="E19" s="107">
        <v>1760.73</v>
      </c>
      <c r="F19" s="79">
        <f t="shared" si="0"/>
        <v>1760.73</v>
      </c>
      <c r="G19" s="42">
        <f>'Общий прайс лист'!$C$9</f>
        <v>0</v>
      </c>
      <c r="H19" s="79">
        <f t="shared" si="1"/>
        <v>1760.73</v>
      </c>
    </row>
    <row r="20" spans="1:8" ht="12.75" customHeight="1" x14ac:dyDescent="0.2">
      <c r="A20" s="24">
        <v>11</v>
      </c>
      <c r="B20" s="13" t="s">
        <v>1019</v>
      </c>
      <c r="C20" s="40">
        <v>1</v>
      </c>
      <c r="D20" s="41" t="s">
        <v>178</v>
      </c>
      <c r="E20" s="107">
        <v>2586.2600000000002</v>
      </c>
      <c r="F20" s="79">
        <f t="shared" si="0"/>
        <v>2586.2600000000002</v>
      </c>
      <c r="G20" s="42">
        <f>'Общий прайс лист'!$C$9</f>
        <v>0</v>
      </c>
      <c r="H20" s="79">
        <f t="shared" si="1"/>
        <v>2586.2600000000002</v>
      </c>
    </row>
    <row r="21" spans="1:8" ht="12.75" customHeight="1" x14ac:dyDescent="0.2">
      <c r="A21" s="24">
        <v>12</v>
      </c>
      <c r="B21" s="13" t="s">
        <v>1020</v>
      </c>
      <c r="C21" s="40">
        <v>1</v>
      </c>
      <c r="D21" s="41" t="s">
        <v>178</v>
      </c>
      <c r="E21" s="107">
        <v>2040.61</v>
      </c>
      <c r="F21" s="79">
        <f t="shared" si="0"/>
        <v>2040.61</v>
      </c>
      <c r="G21" s="42">
        <f>'Общий прайс лист'!$C$9</f>
        <v>0</v>
      </c>
      <c r="H21" s="79">
        <f t="shared" si="1"/>
        <v>2040.61</v>
      </c>
    </row>
    <row r="22" spans="1:8" ht="12.75" customHeight="1" x14ac:dyDescent="0.2">
      <c r="A22" s="24">
        <v>13</v>
      </c>
      <c r="B22" s="13" t="s">
        <v>1021</v>
      </c>
      <c r="C22" s="40">
        <v>1</v>
      </c>
      <c r="D22" s="41" t="s">
        <v>178</v>
      </c>
      <c r="E22" s="107">
        <v>2240.29</v>
      </c>
      <c r="F22" s="79">
        <f t="shared" si="0"/>
        <v>2240.29</v>
      </c>
      <c r="G22" s="42">
        <f>'Общий прайс лист'!$C$9</f>
        <v>0</v>
      </c>
      <c r="H22" s="79">
        <f t="shared" si="1"/>
        <v>2240.29</v>
      </c>
    </row>
    <row r="23" spans="1:8" ht="12.75" customHeight="1" x14ac:dyDescent="0.2">
      <c r="A23" s="24">
        <v>14</v>
      </c>
      <c r="B23" s="13" t="s">
        <v>1022</v>
      </c>
      <c r="C23" s="40">
        <v>1</v>
      </c>
      <c r="D23" s="41" t="s">
        <v>178</v>
      </c>
      <c r="E23" s="107">
        <v>3162.78</v>
      </c>
      <c r="F23" s="79">
        <f t="shared" si="0"/>
        <v>3162.78</v>
      </c>
      <c r="G23" s="42">
        <f>'Общий прайс лист'!$C$9</f>
        <v>0</v>
      </c>
      <c r="H23" s="79">
        <f t="shared" si="1"/>
        <v>3162.78</v>
      </c>
    </row>
    <row r="24" spans="1:8" ht="12.75" customHeight="1" x14ac:dyDescent="0.2">
      <c r="A24" s="24">
        <v>15</v>
      </c>
      <c r="B24" s="13" t="s">
        <v>1023</v>
      </c>
      <c r="C24" s="40">
        <v>1</v>
      </c>
      <c r="D24" s="41" t="s">
        <v>178</v>
      </c>
      <c r="E24" s="107">
        <v>2449</v>
      </c>
      <c r="F24" s="79">
        <f t="shared" si="0"/>
        <v>2449</v>
      </c>
      <c r="G24" s="42">
        <f>'Общий прайс лист'!$C$9</f>
        <v>0</v>
      </c>
      <c r="H24" s="79">
        <f t="shared" si="1"/>
        <v>2449</v>
      </c>
    </row>
    <row r="25" spans="1:8" ht="12.75" customHeight="1" x14ac:dyDescent="0.2">
      <c r="A25" s="24">
        <v>16</v>
      </c>
      <c r="B25" s="13" t="s">
        <v>1024</v>
      </c>
      <c r="C25" s="40">
        <v>1</v>
      </c>
      <c r="D25" s="41" t="s">
        <v>178</v>
      </c>
      <c r="E25" s="107">
        <v>2576.39</v>
      </c>
      <c r="F25" s="79">
        <f t="shared" si="0"/>
        <v>2576.39</v>
      </c>
      <c r="G25" s="42">
        <f>'Общий прайс лист'!$C$9</f>
        <v>0</v>
      </c>
      <c r="H25" s="79">
        <f t="shared" si="1"/>
        <v>2576.39</v>
      </c>
    </row>
    <row r="26" spans="1:8" ht="12.75" customHeight="1" x14ac:dyDescent="0.2">
      <c r="A26" s="24">
        <v>17</v>
      </c>
      <c r="B26" s="13" t="s">
        <v>1025</v>
      </c>
      <c r="C26" s="40">
        <v>1</v>
      </c>
      <c r="D26" s="41" t="s">
        <v>178</v>
      </c>
      <c r="E26" s="107">
        <v>8102.35</v>
      </c>
      <c r="F26" s="79">
        <f t="shared" si="0"/>
        <v>8102.35</v>
      </c>
      <c r="G26" s="42">
        <f>'Общий прайс лист'!$C$9</f>
        <v>0</v>
      </c>
      <c r="H26" s="79">
        <f t="shared" si="1"/>
        <v>8102.35</v>
      </c>
    </row>
    <row r="27" spans="1:8" ht="12.75" customHeight="1" x14ac:dyDescent="0.2">
      <c r="A27" s="24">
        <v>18</v>
      </c>
      <c r="B27" s="13" t="s">
        <v>1026</v>
      </c>
      <c r="C27" s="40">
        <v>1</v>
      </c>
      <c r="D27" s="41" t="s">
        <v>178</v>
      </c>
      <c r="E27" s="107">
        <v>4669.37</v>
      </c>
      <c r="F27" s="79">
        <f t="shared" si="0"/>
        <v>4669.37</v>
      </c>
      <c r="G27" s="42">
        <f>'Общий прайс лист'!$C$9</f>
        <v>0</v>
      </c>
      <c r="H27" s="79">
        <f t="shared" si="1"/>
        <v>4669.37</v>
      </c>
    </row>
    <row r="28" spans="1:8" ht="12.75" customHeight="1" x14ac:dyDescent="0.2">
      <c r="A28" s="24">
        <v>19</v>
      </c>
      <c r="B28" s="13" t="s">
        <v>1027</v>
      </c>
      <c r="C28" s="40">
        <v>1</v>
      </c>
      <c r="D28" s="41" t="s">
        <v>178</v>
      </c>
      <c r="E28" s="107">
        <v>5236.6899999999996</v>
      </c>
      <c r="F28" s="79">
        <f t="shared" si="0"/>
        <v>5236.6899999999996</v>
      </c>
      <c r="G28" s="42">
        <f>'Общий прайс лист'!$C$9</f>
        <v>0</v>
      </c>
      <c r="H28" s="79">
        <f t="shared" si="1"/>
        <v>5236.6899999999996</v>
      </c>
    </row>
    <row r="29" spans="1:8" ht="12.75" customHeight="1" x14ac:dyDescent="0.2">
      <c r="A29" s="24">
        <v>20</v>
      </c>
      <c r="B29" s="84" t="s">
        <v>1028</v>
      </c>
      <c r="C29" s="42">
        <v>1</v>
      </c>
      <c r="D29" s="41" t="s">
        <v>178</v>
      </c>
      <c r="E29" s="107">
        <v>5111.8900000000003</v>
      </c>
      <c r="F29" s="79">
        <f t="shared" si="0"/>
        <v>5111.8900000000003</v>
      </c>
      <c r="G29" s="42">
        <f>'Общий прайс лист'!$C$9</f>
        <v>0</v>
      </c>
      <c r="H29" s="79">
        <f t="shared" si="1"/>
        <v>5111.8900000000003</v>
      </c>
    </row>
    <row r="30" spans="1:8" ht="12.75" customHeight="1" x14ac:dyDescent="0.2">
      <c r="A30" s="24">
        <v>21</v>
      </c>
      <c r="B30" s="84" t="s">
        <v>1029</v>
      </c>
      <c r="C30" s="42">
        <v>1</v>
      </c>
      <c r="D30" s="41" t="s">
        <v>178</v>
      </c>
      <c r="E30" s="107">
        <v>4900.68</v>
      </c>
      <c r="F30" s="79">
        <f t="shared" si="0"/>
        <v>4900.68</v>
      </c>
      <c r="G30" s="42">
        <f>'Общий прайс лист'!$C$9</f>
        <v>0</v>
      </c>
      <c r="H30" s="79">
        <f t="shared" si="1"/>
        <v>4900.68</v>
      </c>
    </row>
    <row r="31" spans="1:8" x14ac:dyDescent="0.2">
      <c r="A31" s="206" t="s">
        <v>166</v>
      </c>
      <c r="B31" s="207"/>
      <c r="C31" s="207"/>
      <c r="D31" s="207"/>
      <c r="E31" s="207"/>
      <c r="F31" s="207"/>
      <c r="G31" s="207"/>
      <c r="H31" s="208"/>
    </row>
    <row r="32" spans="1:8" ht="12.75" customHeight="1" x14ac:dyDescent="0.2">
      <c r="A32" s="5">
        <v>22</v>
      </c>
      <c r="B32" s="14" t="s">
        <v>185</v>
      </c>
      <c r="C32" s="51">
        <v>1</v>
      </c>
      <c r="D32" s="52" t="s">
        <v>178</v>
      </c>
      <c r="E32" s="20">
        <v>465.02</v>
      </c>
      <c r="F32" s="67">
        <f>C32*E32</f>
        <v>465.02</v>
      </c>
      <c r="G32" s="19">
        <f>'Общий прайс лист'!$C$9</f>
        <v>0</v>
      </c>
      <c r="H32" s="67">
        <f>F32*(100-G32)/100</f>
        <v>465.02</v>
      </c>
    </row>
    <row r="33" spans="1:8" ht="12.75" customHeight="1" x14ac:dyDescent="0.2">
      <c r="A33" s="5">
        <v>23</v>
      </c>
      <c r="B33" s="13" t="s">
        <v>186</v>
      </c>
      <c r="C33" s="51">
        <v>1</v>
      </c>
      <c r="D33" s="52" t="s">
        <v>178</v>
      </c>
      <c r="E33" s="20">
        <v>597.69000000000005</v>
      </c>
      <c r="F33" s="67">
        <f>C33*E33</f>
        <v>597.69000000000005</v>
      </c>
      <c r="G33" s="19">
        <f>'Общий прайс лист'!$C$9</f>
        <v>0</v>
      </c>
      <c r="H33" s="67">
        <f t="shared" ref="H33:H45" si="2">F33*(100-G33)/100</f>
        <v>597.69000000000005</v>
      </c>
    </row>
    <row r="34" spans="1:8" ht="12.75" customHeight="1" x14ac:dyDescent="0.2">
      <c r="A34" s="5">
        <v>24</v>
      </c>
      <c r="B34" s="14" t="s">
        <v>187</v>
      </c>
      <c r="C34" s="51">
        <v>1</v>
      </c>
      <c r="D34" s="52" t="s">
        <v>178</v>
      </c>
      <c r="E34" s="20">
        <v>730.36</v>
      </c>
      <c r="F34" s="67">
        <f>C34*E34</f>
        <v>730.36</v>
      </c>
      <c r="G34" s="19">
        <f>'Общий прайс лист'!$C$9</f>
        <v>0</v>
      </c>
      <c r="H34" s="67">
        <f t="shared" si="2"/>
        <v>730.36</v>
      </c>
    </row>
    <row r="35" spans="1:8" ht="12.75" customHeight="1" x14ac:dyDescent="0.2">
      <c r="A35" s="5">
        <v>25</v>
      </c>
      <c r="B35" s="14" t="s">
        <v>188</v>
      </c>
      <c r="C35" s="51">
        <v>1</v>
      </c>
      <c r="D35" s="52" t="s">
        <v>178</v>
      </c>
      <c r="E35" s="20">
        <v>995.7</v>
      </c>
      <c r="F35" s="67">
        <f>C35*E35</f>
        <v>995.7</v>
      </c>
      <c r="G35" s="19">
        <f>'Общий прайс лист'!$C$9</f>
        <v>0</v>
      </c>
      <c r="H35" s="67">
        <f t="shared" si="2"/>
        <v>995.7</v>
      </c>
    </row>
    <row r="36" spans="1:8" ht="12.75" customHeight="1" x14ac:dyDescent="0.2">
      <c r="A36" s="5">
        <v>26</v>
      </c>
      <c r="B36" s="14" t="s">
        <v>1033</v>
      </c>
      <c r="C36" s="51">
        <v>1</v>
      </c>
      <c r="D36" s="52" t="s">
        <v>178</v>
      </c>
      <c r="E36" s="20">
        <v>1168.33</v>
      </c>
      <c r="F36" s="101">
        <f t="shared" ref="F36:F45" si="3">C36*E36</f>
        <v>1168.33</v>
      </c>
      <c r="G36" s="19">
        <f>'Общий прайс лист'!$C$9</f>
        <v>0</v>
      </c>
      <c r="H36" s="67">
        <f t="shared" si="2"/>
        <v>1168.33</v>
      </c>
    </row>
    <row r="37" spans="1:8" ht="12.75" customHeight="1" x14ac:dyDescent="0.2">
      <c r="A37" s="5">
        <v>27</v>
      </c>
      <c r="B37" s="14" t="s">
        <v>1034</v>
      </c>
      <c r="C37" s="51">
        <v>1</v>
      </c>
      <c r="D37" s="52" t="s">
        <v>178</v>
      </c>
      <c r="E37" s="20">
        <v>1970.58</v>
      </c>
      <c r="F37" s="67">
        <f t="shared" si="3"/>
        <v>1970.58</v>
      </c>
      <c r="G37" s="19">
        <f>'Общий прайс лист'!$C$9</f>
        <v>0</v>
      </c>
      <c r="H37" s="67">
        <f t="shared" si="2"/>
        <v>1970.58</v>
      </c>
    </row>
    <row r="38" spans="1:8" ht="12.75" customHeight="1" x14ac:dyDescent="0.2">
      <c r="A38" s="5">
        <v>28</v>
      </c>
      <c r="B38" s="14" t="s">
        <v>1035</v>
      </c>
      <c r="C38" s="51">
        <v>1</v>
      </c>
      <c r="D38" s="52" t="s">
        <v>178</v>
      </c>
      <c r="E38" s="20">
        <v>1814.09</v>
      </c>
      <c r="F38" s="67">
        <f t="shared" si="3"/>
        <v>1814.09</v>
      </c>
      <c r="G38" s="19">
        <f>'Общий прайс лист'!$C$9</f>
        <v>0</v>
      </c>
      <c r="H38" s="67">
        <f t="shared" si="2"/>
        <v>1814.09</v>
      </c>
    </row>
    <row r="39" spans="1:8" ht="12.75" customHeight="1" x14ac:dyDescent="0.2">
      <c r="A39" s="5">
        <v>29</v>
      </c>
      <c r="B39" s="14" t="s">
        <v>1036</v>
      </c>
      <c r="C39" s="51">
        <v>1</v>
      </c>
      <c r="D39" s="52" t="s">
        <v>178</v>
      </c>
      <c r="E39" s="20">
        <v>2708.75</v>
      </c>
      <c r="F39" s="67">
        <f t="shared" si="3"/>
        <v>2708.75</v>
      </c>
      <c r="G39" s="19">
        <f>'Общий прайс лист'!$C$9</f>
        <v>0</v>
      </c>
      <c r="H39" s="67">
        <f t="shared" si="2"/>
        <v>2708.75</v>
      </c>
    </row>
    <row r="40" spans="1:8" ht="12.75" customHeight="1" x14ac:dyDescent="0.2">
      <c r="A40" s="5">
        <v>30</v>
      </c>
      <c r="B40" s="14" t="s">
        <v>1037</v>
      </c>
      <c r="C40" s="51">
        <v>1</v>
      </c>
      <c r="D40" s="52" t="s">
        <v>178</v>
      </c>
      <c r="E40" s="20">
        <v>4823.8900000000003</v>
      </c>
      <c r="F40" s="67">
        <f t="shared" si="3"/>
        <v>4823.8900000000003</v>
      </c>
      <c r="G40" s="19">
        <f>'Общий прайс лист'!$C$9</f>
        <v>0</v>
      </c>
      <c r="H40" s="67">
        <f t="shared" si="2"/>
        <v>4823.8900000000003</v>
      </c>
    </row>
    <row r="41" spans="1:8" ht="12.75" customHeight="1" x14ac:dyDescent="0.2">
      <c r="A41" s="5">
        <v>31</v>
      </c>
      <c r="B41" s="14" t="s">
        <v>1038</v>
      </c>
      <c r="C41" s="53">
        <v>1</v>
      </c>
      <c r="D41" s="54" t="s">
        <v>178</v>
      </c>
      <c r="E41" s="67">
        <v>2505.46</v>
      </c>
      <c r="F41" s="67">
        <f t="shared" si="3"/>
        <v>2505.46</v>
      </c>
      <c r="G41" s="19">
        <f>'Общий прайс лист'!$C$9</f>
        <v>0</v>
      </c>
      <c r="H41" s="67">
        <f t="shared" si="2"/>
        <v>2505.46</v>
      </c>
    </row>
    <row r="42" spans="1:8" ht="12.75" customHeight="1" x14ac:dyDescent="0.2">
      <c r="A42" s="5">
        <v>32</v>
      </c>
      <c r="B42" s="14" t="s">
        <v>1039</v>
      </c>
      <c r="C42" s="53">
        <v>1</v>
      </c>
      <c r="D42" s="54" t="s">
        <v>178</v>
      </c>
      <c r="E42" s="67">
        <v>4624.8100000000004</v>
      </c>
      <c r="F42" s="67">
        <f t="shared" si="3"/>
        <v>4624.8100000000004</v>
      </c>
      <c r="G42" s="19">
        <f>'Общий прайс лист'!$C$9</f>
        <v>0</v>
      </c>
      <c r="H42" s="67">
        <f t="shared" si="2"/>
        <v>4624.8100000000004</v>
      </c>
    </row>
    <row r="43" spans="1:8" ht="12.75" customHeight="1" x14ac:dyDescent="0.2">
      <c r="A43" s="5">
        <v>33</v>
      </c>
      <c r="B43" s="14" t="s">
        <v>1030</v>
      </c>
      <c r="C43" s="53">
        <v>1</v>
      </c>
      <c r="D43" s="54" t="s">
        <v>178</v>
      </c>
      <c r="E43" s="58">
        <v>4558.6899999999996</v>
      </c>
      <c r="F43" s="67">
        <f t="shared" si="3"/>
        <v>4558.6899999999996</v>
      </c>
      <c r="G43" s="19">
        <f>'Общий прайс лист'!$C$9</f>
        <v>0</v>
      </c>
      <c r="H43" s="67">
        <f t="shared" si="2"/>
        <v>4558.6899999999996</v>
      </c>
    </row>
    <row r="44" spans="1:8" ht="12.75" customHeight="1" x14ac:dyDescent="0.2">
      <c r="A44" s="5">
        <v>34</v>
      </c>
      <c r="B44" s="14" t="s">
        <v>1031</v>
      </c>
      <c r="C44" s="53">
        <v>1</v>
      </c>
      <c r="D44" s="54" t="s">
        <v>178</v>
      </c>
      <c r="E44" s="58">
        <v>11230</v>
      </c>
      <c r="F44" s="67">
        <f t="shared" si="3"/>
        <v>11230</v>
      </c>
      <c r="G44" s="19">
        <f>'Общий прайс лист'!$C$9</f>
        <v>0</v>
      </c>
      <c r="H44" s="67">
        <f t="shared" si="2"/>
        <v>11230</v>
      </c>
    </row>
    <row r="45" spans="1:8" ht="12.75" customHeight="1" x14ac:dyDescent="0.2">
      <c r="A45" s="5">
        <v>35</v>
      </c>
      <c r="B45" s="14" t="s">
        <v>1032</v>
      </c>
      <c r="C45" s="53">
        <v>1</v>
      </c>
      <c r="D45" s="54" t="s">
        <v>178</v>
      </c>
      <c r="E45" s="58">
        <v>13060.07</v>
      </c>
      <c r="F45" s="67">
        <f t="shared" si="3"/>
        <v>13060.07</v>
      </c>
      <c r="G45" s="19">
        <f>'Общий прайс лист'!$C$9</f>
        <v>0</v>
      </c>
      <c r="H45" s="67">
        <f t="shared" si="2"/>
        <v>13060.07</v>
      </c>
    </row>
    <row r="47" spans="1:8" ht="15" x14ac:dyDescent="0.2">
      <c r="B47" s="15" t="s">
        <v>588</v>
      </c>
      <c r="C47" s="128"/>
    </row>
    <row r="48" spans="1:8" ht="15" x14ac:dyDescent="0.2">
      <c r="B48" s="15"/>
      <c r="C48" s="128"/>
    </row>
    <row r="49" spans="2:3" ht="15" x14ac:dyDescent="0.2">
      <c r="B49" s="15" t="s">
        <v>249</v>
      </c>
      <c r="C49" s="86">
        <f>'Общий прайс лист'!$B$3</f>
        <v>45404</v>
      </c>
    </row>
    <row r="50" spans="2:3" ht="15" x14ac:dyDescent="0.25">
      <c r="B50" s="16"/>
      <c r="C50" s="128"/>
    </row>
    <row r="51" spans="2:3" ht="15" x14ac:dyDescent="0.25">
      <c r="B51" s="16" t="s">
        <v>179</v>
      </c>
      <c r="C51" s="128"/>
    </row>
  </sheetData>
  <mergeCells count="12">
    <mergeCell ref="A9:H9"/>
    <mergeCell ref="A31:H31"/>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topLeftCell="A16" zoomScaleNormal="100" workbookViewId="0">
      <selection activeCell="E29" sqref="E29:E55"/>
    </sheetView>
  </sheetViews>
  <sheetFormatPr defaultRowHeight="12.75" x14ac:dyDescent="0.2"/>
  <cols>
    <col min="1" max="1" width="6.7109375" customWidth="1"/>
    <col min="2" max="2" width="66.42578125" customWidth="1"/>
    <col min="3" max="3" width="11.140625" customWidth="1"/>
    <col min="5" max="5" width="9" customWidth="1"/>
    <col min="6" max="6" width="13.5703125" customWidth="1"/>
    <col min="8" max="8" width="13.140625" customWidth="1"/>
  </cols>
  <sheetData>
    <row r="1" spans="1:12" ht="20.25" x14ac:dyDescent="0.3">
      <c r="A1" s="194" t="s">
        <v>1395</v>
      </c>
      <c r="B1" s="194"/>
      <c r="C1" s="194"/>
      <c r="D1" s="194"/>
      <c r="E1" s="194"/>
      <c r="F1" s="194"/>
      <c r="G1" s="194"/>
      <c r="H1" s="194"/>
    </row>
    <row r="2" spans="1:12" ht="12.75" customHeight="1" x14ac:dyDescent="0.3">
      <c r="B2" s="12"/>
      <c r="C2" s="12"/>
      <c r="D2" s="12"/>
      <c r="E2" s="12"/>
      <c r="F2" s="12"/>
      <c r="G2" s="12"/>
      <c r="H2" s="12"/>
    </row>
    <row r="3" spans="1:12" ht="22.5" customHeight="1" x14ac:dyDescent="0.3">
      <c r="A3" s="196" t="s">
        <v>250</v>
      </c>
      <c r="B3" s="196"/>
      <c r="C3" s="196"/>
      <c r="D3" s="12"/>
      <c r="E3" s="12"/>
      <c r="F3" s="12"/>
      <c r="G3" s="12"/>
      <c r="H3" s="12"/>
    </row>
    <row r="4" spans="1:12" ht="12.75" customHeight="1" x14ac:dyDescent="0.3">
      <c r="B4" s="12"/>
      <c r="C4" s="12"/>
      <c r="D4" s="12"/>
      <c r="E4" s="12"/>
      <c r="F4" s="12"/>
      <c r="G4" s="12"/>
      <c r="H4" s="12"/>
    </row>
    <row r="5" spans="1:12" ht="141" customHeight="1" x14ac:dyDescent="0.2">
      <c r="A5" s="209" t="s">
        <v>1374</v>
      </c>
      <c r="B5" s="210"/>
      <c r="C5" s="210"/>
      <c r="D5" s="210"/>
      <c r="E5" s="210"/>
      <c r="F5" s="210"/>
      <c r="G5" s="210"/>
      <c r="H5" s="210"/>
    </row>
    <row r="6" spans="1:12" ht="12.75" customHeight="1" x14ac:dyDescent="0.3">
      <c r="B6" s="12"/>
      <c r="C6" s="12"/>
      <c r="D6" s="12"/>
      <c r="E6" s="12"/>
      <c r="F6" s="12"/>
      <c r="G6" s="12"/>
      <c r="H6" s="12"/>
    </row>
    <row r="7" spans="1:12" x14ac:dyDescent="0.2">
      <c r="A7" s="197" t="s">
        <v>84</v>
      </c>
      <c r="B7" s="198" t="s">
        <v>0</v>
      </c>
      <c r="C7" s="197" t="s">
        <v>85</v>
      </c>
      <c r="D7" s="198" t="s">
        <v>1</v>
      </c>
      <c r="E7" s="198"/>
      <c r="F7" s="198" t="s">
        <v>2</v>
      </c>
      <c r="G7" s="197" t="s">
        <v>86</v>
      </c>
      <c r="H7" s="197" t="s">
        <v>177</v>
      </c>
    </row>
    <row r="8" spans="1:12" x14ac:dyDescent="0.2">
      <c r="A8" s="198"/>
      <c r="B8" s="198"/>
      <c r="C8" s="198"/>
      <c r="D8" s="198"/>
      <c r="E8" s="198"/>
      <c r="F8" s="198"/>
      <c r="G8" s="198"/>
      <c r="H8" s="197"/>
    </row>
    <row r="9" spans="1:12" s="128" customFormat="1" x14ac:dyDescent="0.2">
      <c r="A9" s="206" t="s">
        <v>1531</v>
      </c>
      <c r="B9" s="207"/>
      <c r="C9" s="207"/>
      <c r="D9" s="207"/>
      <c r="E9" s="207"/>
      <c r="F9" s="207"/>
      <c r="G9" s="207"/>
      <c r="H9" s="208"/>
    </row>
    <row r="10" spans="1:12" ht="12.75" customHeight="1" x14ac:dyDescent="0.2">
      <c r="A10" s="5">
        <v>1</v>
      </c>
      <c r="B10" s="14" t="s">
        <v>1513</v>
      </c>
      <c r="C10" s="51">
        <v>1</v>
      </c>
      <c r="D10" s="52" t="s">
        <v>178</v>
      </c>
      <c r="E10" s="20">
        <v>322.87</v>
      </c>
      <c r="F10" s="67">
        <f>C10*E10</f>
        <v>322.87</v>
      </c>
      <c r="G10" s="19">
        <f>'Общий прайс лист'!$C$10</f>
        <v>0</v>
      </c>
      <c r="H10" s="67">
        <f>F10*(100-G10)/100</f>
        <v>322.87</v>
      </c>
    </row>
    <row r="11" spans="1:12" ht="12.75" customHeight="1" x14ac:dyDescent="0.2">
      <c r="A11" s="5">
        <v>2</v>
      </c>
      <c r="B11" s="13" t="s">
        <v>1514</v>
      </c>
      <c r="C11" s="51">
        <v>1</v>
      </c>
      <c r="D11" s="52" t="s">
        <v>178</v>
      </c>
      <c r="E11" s="20">
        <v>400.31</v>
      </c>
      <c r="F11" s="67">
        <f>C11*E11</f>
        <v>400.31</v>
      </c>
      <c r="G11" s="19">
        <f>'Общий прайс лист'!$C$10</f>
        <v>0</v>
      </c>
      <c r="H11" s="67">
        <f t="shared" ref="H11:H23" si="0">F11*(100-G11)/100</f>
        <v>400.31</v>
      </c>
    </row>
    <row r="12" spans="1:12" ht="12.75" customHeight="1" x14ac:dyDescent="0.2">
      <c r="A12" s="5">
        <v>3</v>
      </c>
      <c r="B12" s="14" t="s">
        <v>1515</v>
      </c>
      <c r="C12" s="51">
        <v>1</v>
      </c>
      <c r="D12" s="52" t="s">
        <v>178</v>
      </c>
      <c r="E12" s="20">
        <v>477.75</v>
      </c>
      <c r="F12" s="67">
        <f>C12*E12</f>
        <v>477.75</v>
      </c>
      <c r="G12" s="19">
        <f>'Общий прайс лист'!$C$10</f>
        <v>0</v>
      </c>
      <c r="H12" s="67">
        <f t="shared" si="0"/>
        <v>477.75</v>
      </c>
      <c r="K12" s="15"/>
      <c r="L12" s="128"/>
    </row>
    <row r="13" spans="1:12" ht="12.75" customHeight="1" x14ac:dyDescent="0.2">
      <c r="A13" s="5">
        <v>4</v>
      </c>
      <c r="B13" s="14" t="s">
        <v>1516</v>
      </c>
      <c r="C13" s="51">
        <v>1</v>
      </c>
      <c r="D13" s="52" t="s">
        <v>178</v>
      </c>
      <c r="E13" s="20">
        <v>555.17999999999995</v>
      </c>
      <c r="F13" s="67">
        <f>C13*E13</f>
        <v>555.17999999999995</v>
      </c>
      <c r="G13" s="19">
        <f>'Общий прайс лист'!$C$10</f>
        <v>0</v>
      </c>
      <c r="H13" s="67">
        <f t="shared" si="0"/>
        <v>555.17999999999995</v>
      </c>
      <c r="K13" s="15"/>
      <c r="L13" s="128"/>
    </row>
    <row r="14" spans="1:12" ht="12.75" customHeight="1" x14ac:dyDescent="0.2">
      <c r="A14" s="5">
        <v>5</v>
      </c>
      <c r="B14" s="14" t="s">
        <v>1517</v>
      </c>
      <c r="C14" s="51">
        <v>1</v>
      </c>
      <c r="D14" s="52" t="s">
        <v>178</v>
      </c>
      <c r="E14" s="20">
        <v>632.62</v>
      </c>
      <c r="F14" s="101">
        <f t="shared" ref="F14:F23" si="1">C14*E14</f>
        <v>632.62</v>
      </c>
      <c r="G14" s="19">
        <f>'Общий прайс лист'!$C$10</f>
        <v>0</v>
      </c>
      <c r="H14" s="67">
        <f t="shared" si="0"/>
        <v>632.62</v>
      </c>
      <c r="K14" s="15"/>
      <c r="L14" s="86"/>
    </row>
    <row r="15" spans="1:12" ht="12.75" customHeight="1" x14ac:dyDescent="0.25">
      <c r="A15" s="5">
        <v>6</v>
      </c>
      <c r="B15" s="14" t="s">
        <v>1518</v>
      </c>
      <c r="C15" s="51">
        <v>1</v>
      </c>
      <c r="D15" s="52" t="s">
        <v>178</v>
      </c>
      <c r="E15" s="20">
        <v>593.9</v>
      </c>
      <c r="F15" s="67">
        <f t="shared" si="1"/>
        <v>593.9</v>
      </c>
      <c r="G15" s="19">
        <f>'Общий прайс лист'!$C$10</f>
        <v>0</v>
      </c>
      <c r="H15" s="67">
        <f t="shared" si="0"/>
        <v>593.9</v>
      </c>
      <c r="K15" s="16"/>
      <c r="L15" s="128"/>
    </row>
    <row r="16" spans="1:12" ht="12.75" customHeight="1" x14ac:dyDescent="0.25">
      <c r="A16" s="5">
        <v>7</v>
      </c>
      <c r="B16" s="14" t="s">
        <v>1519</v>
      </c>
      <c r="C16" s="51">
        <v>1</v>
      </c>
      <c r="D16" s="52" t="s">
        <v>178</v>
      </c>
      <c r="E16" s="20">
        <v>632.62</v>
      </c>
      <c r="F16" s="67">
        <f t="shared" si="1"/>
        <v>632.62</v>
      </c>
      <c r="G16" s="19">
        <f>'Общий прайс лист'!$C$10</f>
        <v>0</v>
      </c>
      <c r="H16" s="67">
        <f t="shared" si="0"/>
        <v>632.62</v>
      </c>
      <c r="K16" s="16"/>
      <c r="L16" s="128"/>
    </row>
    <row r="17" spans="1:8" ht="12.75" customHeight="1" x14ac:dyDescent="0.2">
      <c r="A17" s="5">
        <v>8</v>
      </c>
      <c r="B17" s="14" t="s">
        <v>1520</v>
      </c>
      <c r="C17" s="51">
        <v>1</v>
      </c>
      <c r="D17" s="52" t="s">
        <v>178</v>
      </c>
      <c r="E17" s="20">
        <v>849.32</v>
      </c>
      <c r="F17" s="67">
        <f t="shared" si="1"/>
        <v>849.32</v>
      </c>
      <c r="G17" s="19">
        <f>'Общий прайс лист'!$C$10</f>
        <v>0</v>
      </c>
      <c r="H17" s="67">
        <f t="shared" si="0"/>
        <v>849.32</v>
      </c>
    </row>
    <row r="18" spans="1:8" ht="12.75" customHeight="1" x14ac:dyDescent="0.2">
      <c r="A18" s="5">
        <v>9</v>
      </c>
      <c r="B18" s="14" t="s">
        <v>1521</v>
      </c>
      <c r="C18" s="51">
        <v>1</v>
      </c>
      <c r="D18" s="52" t="s">
        <v>178</v>
      </c>
      <c r="E18" s="20">
        <v>803.9</v>
      </c>
      <c r="F18" s="67">
        <f t="shared" si="1"/>
        <v>803.9</v>
      </c>
      <c r="G18" s="19">
        <f>'Общий прайс лист'!$C$10</f>
        <v>0</v>
      </c>
      <c r="H18" s="67">
        <f t="shared" si="0"/>
        <v>803.9</v>
      </c>
    </row>
    <row r="19" spans="1:8" ht="12.75" customHeight="1" x14ac:dyDescent="0.2">
      <c r="A19" s="5">
        <v>10</v>
      </c>
      <c r="B19" s="14" t="s">
        <v>1522</v>
      </c>
      <c r="C19" s="53">
        <v>1</v>
      </c>
      <c r="D19" s="54" t="s">
        <v>178</v>
      </c>
      <c r="E19" s="67">
        <v>894.75</v>
      </c>
      <c r="F19" s="67">
        <f t="shared" si="1"/>
        <v>894.75</v>
      </c>
      <c r="G19" s="19">
        <f>'Общий прайс лист'!$C$10</f>
        <v>0</v>
      </c>
      <c r="H19" s="67">
        <f t="shared" si="0"/>
        <v>894.75</v>
      </c>
    </row>
    <row r="20" spans="1:8" ht="12.75" customHeight="1" x14ac:dyDescent="0.2">
      <c r="A20" s="5">
        <v>11</v>
      </c>
      <c r="B20" s="14" t="s">
        <v>1523</v>
      </c>
      <c r="C20" s="53">
        <v>1</v>
      </c>
      <c r="D20" s="54" t="s">
        <v>178</v>
      </c>
      <c r="E20" s="67">
        <v>894.75</v>
      </c>
      <c r="F20" s="67">
        <f t="shared" si="1"/>
        <v>894.75</v>
      </c>
      <c r="G20" s="19">
        <f>'Общий прайс лист'!$C$10</f>
        <v>0</v>
      </c>
      <c r="H20" s="67">
        <f t="shared" si="0"/>
        <v>894.75</v>
      </c>
    </row>
    <row r="21" spans="1:8" ht="12.75" customHeight="1" x14ac:dyDescent="0.2">
      <c r="A21" s="5">
        <v>12</v>
      </c>
      <c r="B21" s="14" t="s">
        <v>1524</v>
      </c>
      <c r="C21" s="53">
        <v>1</v>
      </c>
      <c r="D21" s="54" t="s">
        <v>178</v>
      </c>
      <c r="E21" s="58">
        <v>1076.43</v>
      </c>
      <c r="F21" s="67">
        <f t="shared" si="1"/>
        <v>1076.43</v>
      </c>
      <c r="G21" s="19">
        <f>'Общий прайс лист'!$C$10</f>
        <v>0</v>
      </c>
      <c r="H21" s="67">
        <f t="shared" si="0"/>
        <v>1076.43</v>
      </c>
    </row>
    <row r="22" spans="1:8" ht="12.75" customHeight="1" x14ac:dyDescent="0.2">
      <c r="A22" s="5">
        <v>13</v>
      </c>
      <c r="B22" s="14" t="s">
        <v>1525</v>
      </c>
      <c r="C22" s="53">
        <v>1</v>
      </c>
      <c r="D22" s="54" t="s">
        <v>178</v>
      </c>
      <c r="E22" s="58">
        <v>1260.4100000000001</v>
      </c>
      <c r="F22" s="67">
        <f t="shared" si="1"/>
        <v>1260.4100000000001</v>
      </c>
      <c r="G22" s="19">
        <f>'Общий прайс лист'!$C$10</f>
        <v>0</v>
      </c>
      <c r="H22" s="67">
        <f t="shared" si="0"/>
        <v>1260.4100000000001</v>
      </c>
    </row>
    <row r="23" spans="1:8" ht="12.75" customHeight="1" x14ac:dyDescent="0.2">
      <c r="A23" s="5">
        <v>14</v>
      </c>
      <c r="B23" s="14" t="s">
        <v>1526</v>
      </c>
      <c r="C23" s="53">
        <v>1</v>
      </c>
      <c r="D23" s="54" t="s">
        <v>178</v>
      </c>
      <c r="E23" s="58">
        <v>2151.54</v>
      </c>
      <c r="F23" s="67">
        <f t="shared" si="1"/>
        <v>2151.54</v>
      </c>
      <c r="G23" s="19">
        <f>'Общий прайс лист'!$C$10</f>
        <v>0</v>
      </c>
      <c r="H23" s="67">
        <f t="shared" si="0"/>
        <v>2151.54</v>
      </c>
    </row>
    <row r="24" spans="1:8" x14ac:dyDescent="0.2">
      <c r="A24" s="5">
        <v>15</v>
      </c>
      <c r="B24" s="14" t="s">
        <v>1527</v>
      </c>
      <c r="C24" s="53">
        <v>1</v>
      </c>
      <c r="D24" s="54" t="s">
        <v>178</v>
      </c>
      <c r="E24" s="58">
        <v>2371.94</v>
      </c>
      <c r="F24" s="67">
        <f t="shared" ref="F24:F55" si="2">C24*E24</f>
        <v>2371.94</v>
      </c>
      <c r="G24" s="19">
        <f>'Общий прайс лист'!$C$10</f>
        <v>0</v>
      </c>
      <c r="H24" s="67">
        <f t="shared" ref="H24:H55" si="3">F24*(100-G24)/100</f>
        <v>2371.94</v>
      </c>
    </row>
    <row r="25" spans="1:8" x14ac:dyDescent="0.2">
      <c r="A25" s="5">
        <v>16</v>
      </c>
      <c r="B25" s="14" t="s">
        <v>1530</v>
      </c>
      <c r="C25" s="53">
        <v>1</v>
      </c>
      <c r="D25" s="54" t="s">
        <v>178</v>
      </c>
      <c r="E25" s="58">
        <v>2261.7399999999998</v>
      </c>
      <c r="F25" s="67">
        <f t="shared" si="2"/>
        <v>2261.7399999999998</v>
      </c>
      <c r="G25" s="19">
        <f>'Общий прайс лист'!$C$10</f>
        <v>0</v>
      </c>
      <c r="H25" s="67">
        <f t="shared" si="3"/>
        <v>2261.7399999999998</v>
      </c>
    </row>
    <row r="26" spans="1:8" x14ac:dyDescent="0.2">
      <c r="A26" s="5">
        <v>17</v>
      </c>
      <c r="B26" s="14" t="s">
        <v>1529</v>
      </c>
      <c r="C26" s="53">
        <v>1</v>
      </c>
      <c r="D26" s="54" t="s">
        <v>178</v>
      </c>
      <c r="E26" s="58">
        <v>2812.72</v>
      </c>
      <c r="F26" s="67">
        <f t="shared" si="2"/>
        <v>2812.72</v>
      </c>
      <c r="G26" s="19">
        <f>'Общий прайс лист'!$C$10</f>
        <v>0</v>
      </c>
      <c r="H26" s="67">
        <f t="shared" si="3"/>
        <v>2812.72</v>
      </c>
    </row>
    <row r="27" spans="1:8" x14ac:dyDescent="0.2">
      <c r="A27" s="5">
        <v>18</v>
      </c>
      <c r="B27" s="14" t="s">
        <v>1528</v>
      </c>
      <c r="C27" s="53">
        <v>1</v>
      </c>
      <c r="D27" s="54" t="s">
        <v>178</v>
      </c>
      <c r="E27" s="58">
        <v>23431.32</v>
      </c>
      <c r="F27" s="67">
        <f t="shared" si="2"/>
        <v>23431.32</v>
      </c>
      <c r="G27" s="19">
        <f>'Общий прайс лист'!$C$10</f>
        <v>0</v>
      </c>
      <c r="H27" s="67">
        <f t="shared" si="3"/>
        <v>23431.32</v>
      </c>
    </row>
    <row r="28" spans="1:8" x14ac:dyDescent="0.2">
      <c r="A28" s="211" t="s">
        <v>1532</v>
      </c>
      <c r="B28" s="212"/>
      <c r="C28" s="212"/>
      <c r="D28" s="212"/>
      <c r="E28" s="212"/>
      <c r="F28" s="212"/>
      <c r="G28" s="212"/>
      <c r="H28" s="213"/>
    </row>
    <row r="29" spans="1:8" x14ac:dyDescent="0.2">
      <c r="A29" s="5">
        <v>19</v>
      </c>
      <c r="B29" s="14" t="s">
        <v>1533</v>
      </c>
      <c r="C29" s="53">
        <v>1</v>
      </c>
      <c r="D29" s="54" t="s">
        <v>178</v>
      </c>
      <c r="E29" s="58">
        <v>332.1</v>
      </c>
      <c r="F29" s="67">
        <f t="shared" si="2"/>
        <v>332.1</v>
      </c>
      <c r="G29" s="19">
        <f>'Общий прайс лист'!$C$10</f>
        <v>0</v>
      </c>
      <c r="H29" s="67">
        <f t="shared" si="3"/>
        <v>332.1</v>
      </c>
    </row>
    <row r="30" spans="1:8" x14ac:dyDescent="0.2">
      <c r="A30" s="5">
        <v>20</v>
      </c>
      <c r="B30" s="14" t="s">
        <v>1534</v>
      </c>
      <c r="C30" s="53">
        <v>1</v>
      </c>
      <c r="D30" s="54" t="s">
        <v>178</v>
      </c>
      <c r="E30" s="58">
        <v>411.75</v>
      </c>
      <c r="F30" s="67">
        <f t="shared" si="2"/>
        <v>411.75</v>
      </c>
      <c r="G30" s="19">
        <f>'Общий прайс лист'!$C$10</f>
        <v>0</v>
      </c>
      <c r="H30" s="67">
        <f t="shared" si="3"/>
        <v>411.75</v>
      </c>
    </row>
    <row r="31" spans="1:8" x14ac:dyDescent="0.2">
      <c r="A31" s="5">
        <v>21</v>
      </c>
      <c r="B31" s="14" t="s">
        <v>1535</v>
      </c>
      <c r="C31" s="53">
        <v>1</v>
      </c>
      <c r="D31" s="54" t="s">
        <v>178</v>
      </c>
      <c r="E31" s="58">
        <v>707.85</v>
      </c>
      <c r="F31" s="67">
        <f t="shared" si="2"/>
        <v>707.85</v>
      </c>
      <c r="G31" s="19">
        <f>'Общий прайс лист'!$C$10</f>
        <v>0</v>
      </c>
      <c r="H31" s="67">
        <f t="shared" si="3"/>
        <v>707.85</v>
      </c>
    </row>
    <row r="32" spans="1:8" x14ac:dyDescent="0.2">
      <c r="A32" s="5">
        <v>22</v>
      </c>
      <c r="B32" s="14" t="s">
        <v>1536</v>
      </c>
      <c r="C32" s="53">
        <v>1</v>
      </c>
      <c r="D32" s="54" t="s">
        <v>178</v>
      </c>
      <c r="E32" s="58">
        <v>571.04999999999995</v>
      </c>
      <c r="F32" s="67">
        <f t="shared" si="2"/>
        <v>571.04999999999995</v>
      </c>
      <c r="G32" s="19">
        <f>'Общий прайс лист'!$C$10</f>
        <v>0</v>
      </c>
      <c r="H32" s="67">
        <f t="shared" si="3"/>
        <v>571.04999999999995</v>
      </c>
    </row>
    <row r="33" spans="1:8" x14ac:dyDescent="0.2">
      <c r="A33" s="5">
        <v>23</v>
      </c>
      <c r="B33" s="14" t="s">
        <v>1537</v>
      </c>
      <c r="C33" s="53">
        <v>1</v>
      </c>
      <c r="D33" s="54" t="s">
        <v>178</v>
      </c>
      <c r="E33" s="58">
        <v>647.52</v>
      </c>
      <c r="F33" s="67">
        <f t="shared" si="2"/>
        <v>647.52</v>
      </c>
      <c r="G33" s="19">
        <f>'Общий прайс лист'!$C$10</f>
        <v>0</v>
      </c>
      <c r="H33" s="67">
        <f t="shared" si="3"/>
        <v>647.52</v>
      </c>
    </row>
    <row r="34" spans="1:8" x14ac:dyDescent="0.2">
      <c r="A34" s="5">
        <v>24</v>
      </c>
      <c r="B34" s="14" t="s">
        <v>1538</v>
      </c>
      <c r="C34" s="53">
        <v>1</v>
      </c>
      <c r="D34" s="54" t="s">
        <v>178</v>
      </c>
      <c r="E34" s="58">
        <v>730.35</v>
      </c>
      <c r="F34" s="67">
        <f t="shared" si="2"/>
        <v>730.35</v>
      </c>
      <c r="G34" s="19">
        <f>'Общий прайс лист'!$C$10</f>
        <v>0</v>
      </c>
      <c r="H34" s="67">
        <f t="shared" si="3"/>
        <v>730.35</v>
      </c>
    </row>
    <row r="35" spans="1:8" x14ac:dyDescent="0.2">
      <c r="A35" s="5">
        <v>25</v>
      </c>
      <c r="B35" s="14" t="s">
        <v>1539</v>
      </c>
      <c r="C35" s="53">
        <v>1</v>
      </c>
      <c r="D35" s="54" t="s">
        <v>178</v>
      </c>
      <c r="E35" s="58">
        <v>920.31</v>
      </c>
      <c r="F35" s="67">
        <f t="shared" si="2"/>
        <v>920.31</v>
      </c>
      <c r="G35" s="19">
        <f>'Общий прайс лист'!$C$10</f>
        <v>0</v>
      </c>
      <c r="H35" s="67">
        <f t="shared" si="3"/>
        <v>920.31</v>
      </c>
    </row>
    <row r="36" spans="1:8" x14ac:dyDescent="0.2">
      <c r="A36" s="5">
        <v>26</v>
      </c>
      <c r="B36" s="14" t="s">
        <v>1540</v>
      </c>
      <c r="C36" s="53">
        <v>1</v>
      </c>
      <c r="D36" s="54" t="s">
        <v>178</v>
      </c>
      <c r="E36" s="58">
        <v>946.17</v>
      </c>
      <c r="F36" s="67">
        <f t="shared" si="2"/>
        <v>946.17</v>
      </c>
      <c r="G36" s="19">
        <f>'Общий прайс лист'!$C$10</f>
        <v>0</v>
      </c>
      <c r="H36" s="67">
        <f t="shared" si="3"/>
        <v>946.17</v>
      </c>
    </row>
    <row r="37" spans="1:8" x14ac:dyDescent="0.2">
      <c r="A37" s="5">
        <v>27</v>
      </c>
      <c r="B37" s="14" t="s">
        <v>1541</v>
      </c>
      <c r="C37" s="53">
        <v>1</v>
      </c>
      <c r="D37" s="54" t="s">
        <v>178</v>
      </c>
      <c r="E37" s="58">
        <v>858.96</v>
      </c>
      <c r="F37" s="67">
        <f t="shared" si="2"/>
        <v>858.96</v>
      </c>
      <c r="G37" s="19">
        <f>'Общий прайс лист'!$C$10</f>
        <v>0</v>
      </c>
      <c r="H37" s="67">
        <f t="shared" si="3"/>
        <v>858.96</v>
      </c>
    </row>
    <row r="38" spans="1:8" x14ac:dyDescent="0.2">
      <c r="A38" s="5">
        <v>28</v>
      </c>
      <c r="B38" s="14" t="s">
        <v>1542</v>
      </c>
      <c r="C38" s="53">
        <v>1</v>
      </c>
      <c r="D38" s="54" t="s">
        <v>178</v>
      </c>
      <c r="E38" s="58">
        <v>967.03</v>
      </c>
      <c r="F38" s="67">
        <f t="shared" si="2"/>
        <v>967.03</v>
      </c>
      <c r="G38" s="19">
        <f>'Общий прайс лист'!$C$10</f>
        <v>0</v>
      </c>
      <c r="H38" s="67">
        <f t="shared" si="3"/>
        <v>967.03</v>
      </c>
    </row>
    <row r="39" spans="1:8" x14ac:dyDescent="0.2">
      <c r="A39" s="5">
        <v>29</v>
      </c>
      <c r="B39" s="14" t="s">
        <v>1543</v>
      </c>
      <c r="C39" s="53">
        <v>1</v>
      </c>
      <c r="D39" s="54" t="s">
        <v>178</v>
      </c>
      <c r="E39" s="58">
        <v>902.56</v>
      </c>
      <c r="F39" s="67">
        <f t="shared" si="2"/>
        <v>902.56</v>
      </c>
      <c r="G39" s="19">
        <f>'Общий прайс лист'!$C$10</f>
        <v>0</v>
      </c>
      <c r="H39" s="67">
        <f t="shared" si="3"/>
        <v>902.56</v>
      </c>
    </row>
    <row r="40" spans="1:8" x14ac:dyDescent="0.2">
      <c r="A40" s="5">
        <v>30</v>
      </c>
      <c r="B40" s="14" t="s">
        <v>1544</v>
      </c>
      <c r="C40" s="53">
        <v>1</v>
      </c>
      <c r="D40" s="54" t="s">
        <v>178</v>
      </c>
      <c r="E40" s="58">
        <v>1387.5</v>
      </c>
      <c r="F40" s="67">
        <f t="shared" si="2"/>
        <v>1387.5</v>
      </c>
      <c r="G40" s="19">
        <f>'Общий прайс лист'!$C$10</f>
        <v>0</v>
      </c>
      <c r="H40" s="67">
        <f t="shared" si="3"/>
        <v>1387.5</v>
      </c>
    </row>
    <row r="41" spans="1:8" x14ac:dyDescent="0.2">
      <c r="A41" s="5">
        <v>31</v>
      </c>
      <c r="B41" s="14" t="s">
        <v>1545</v>
      </c>
      <c r="C41" s="53">
        <v>1</v>
      </c>
      <c r="D41" s="54" t="s">
        <v>178</v>
      </c>
      <c r="E41" s="58">
        <v>2060.23</v>
      </c>
      <c r="F41" s="67">
        <f t="shared" si="2"/>
        <v>2060.23</v>
      </c>
      <c r="G41" s="19">
        <f>'Общий прайс лист'!$C$10</f>
        <v>0</v>
      </c>
      <c r="H41" s="67">
        <f t="shared" si="3"/>
        <v>2060.23</v>
      </c>
    </row>
    <row r="42" spans="1:8" x14ac:dyDescent="0.2">
      <c r="A42" s="5">
        <v>32</v>
      </c>
      <c r="B42" s="14" t="s">
        <v>1546</v>
      </c>
      <c r="C42" s="53">
        <v>1</v>
      </c>
      <c r="D42" s="54" t="s">
        <v>178</v>
      </c>
      <c r="E42" s="58">
        <v>1628.23</v>
      </c>
      <c r="F42" s="67">
        <f t="shared" si="2"/>
        <v>1628.23</v>
      </c>
      <c r="G42" s="19">
        <f>'Общий прайс лист'!$C$10</f>
        <v>0</v>
      </c>
      <c r="H42" s="67">
        <f t="shared" si="3"/>
        <v>1628.23</v>
      </c>
    </row>
    <row r="43" spans="1:8" x14ac:dyDescent="0.2">
      <c r="A43" s="5">
        <v>33</v>
      </c>
      <c r="B43" s="14" t="s">
        <v>1547</v>
      </c>
      <c r="C43" s="53">
        <v>1</v>
      </c>
      <c r="D43" s="54" t="s">
        <v>178</v>
      </c>
      <c r="E43" s="58">
        <v>1628.23</v>
      </c>
      <c r="F43" s="67">
        <f t="shared" si="2"/>
        <v>1628.23</v>
      </c>
      <c r="G43" s="19">
        <f>'Общий прайс лист'!$C$10</f>
        <v>0</v>
      </c>
      <c r="H43" s="67">
        <f t="shared" si="3"/>
        <v>1628.23</v>
      </c>
    </row>
    <row r="44" spans="1:8" x14ac:dyDescent="0.2">
      <c r="A44" s="5">
        <v>34</v>
      </c>
      <c r="B44" s="14" t="s">
        <v>1548</v>
      </c>
      <c r="C44" s="53">
        <v>1</v>
      </c>
      <c r="D44" s="54" t="s">
        <v>178</v>
      </c>
      <c r="E44" s="58">
        <v>1751.66</v>
      </c>
      <c r="F44" s="67">
        <f t="shared" si="2"/>
        <v>1751.66</v>
      </c>
      <c r="G44" s="19">
        <f>'Общий прайс лист'!$C$10</f>
        <v>0</v>
      </c>
      <c r="H44" s="67">
        <f t="shared" si="3"/>
        <v>1751.66</v>
      </c>
    </row>
    <row r="45" spans="1:8" x14ac:dyDescent="0.2">
      <c r="A45" s="5">
        <v>35</v>
      </c>
      <c r="B45" s="14" t="s">
        <v>1549</v>
      </c>
      <c r="C45" s="53">
        <v>1</v>
      </c>
      <c r="D45" s="54" t="s">
        <v>178</v>
      </c>
      <c r="E45" s="58">
        <v>1813.37</v>
      </c>
      <c r="F45" s="67">
        <f t="shared" si="2"/>
        <v>1813.37</v>
      </c>
      <c r="G45" s="19">
        <f>'Общий прайс лист'!$C$10</f>
        <v>0</v>
      </c>
      <c r="H45" s="67">
        <f t="shared" si="3"/>
        <v>1813.37</v>
      </c>
    </row>
    <row r="46" spans="1:8" x14ac:dyDescent="0.2">
      <c r="A46" s="5">
        <v>36</v>
      </c>
      <c r="B46" s="14" t="s">
        <v>1550</v>
      </c>
      <c r="C46" s="53">
        <v>1</v>
      </c>
      <c r="D46" s="54" t="s">
        <v>178</v>
      </c>
      <c r="E46" s="58">
        <v>1813.37</v>
      </c>
      <c r="F46" s="67">
        <f t="shared" si="2"/>
        <v>1813.37</v>
      </c>
      <c r="G46" s="19">
        <f>'Общий прайс лист'!$C$10</f>
        <v>0</v>
      </c>
      <c r="H46" s="67">
        <f t="shared" si="3"/>
        <v>1813.37</v>
      </c>
    </row>
    <row r="47" spans="1:8" x14ac:dyDescent="0.2">
      <c r="A47" s="5">
        <v>37</v>
      </c>
      <c r="B47" s="14" t="s">
        <v>1551</v>
      </c>
      <c r="C47" s="53">
        <v>1</v>
      </c>
      <c r="D47" s="54" t="s">
        <v>178</v>
      </c>
      <c r="E47" s="58">
        <v>2846.32</v>
      </c>
      <c r="F47" s="67">
        <f t="shared" si="2"/>
        <v>2846.32</v>
      </c>
      <c r="G47" s="19">
        <f>'Общий прайс лист'!$C$10</f>
        <v>0</v>
      </c>
      <c r="H47" s="67">
        <f t="shared" si="3"/>
        <v>2846.32</v>
      </c>
    </row>
    <row r="48" spans="1:8" x14ac:dyDescent="0.2">
      <c r="A48" s="5">
        <v>38</v>
      </c>
      <c r="B48" s="14" t="s">
        <v>1552</v>
      </c>
      <c r="C48" s="53">
        <v>1</v>
      </c>
      <c r="D48" s="54" t="s">
        <v>178</v>
      </c>
      <c r="E48" s="58">
        <v>2317.38</v>
      </c>
      <c r="F48" s="67">
        <f t="shared" si="2"/>
        <v>2317.38</v>
      </c>
      <c r="G48" s="19">
        <f>'Общий прайс лист'!$C$10</f>
        <v>0</v>
      </c>
      <c r="H48" s="67">
        <f t="shared" si="3"/>
        <v>2317.38</v>
      </c>
    </row>
    <row r="49" spans="1:8" x14ac:dyDescent="0.2">
      <c r="A49" s="5">
        <v>39</v>
      </c>
      <c r="B49" s="14" t="s">
        <v>1553</v>
      </c>
      <c r="C49" s="53">
        <v>1</v>
      </c>
      <c r="D49" s="54" t="s">
        <v>178</v>
      </c>
      <c r="E49" s="58">
        <v>2507.37</v>
      </c>
      <c r="F49" s="67">
        <f t="shared" si="2"/>
        <v>2507.37</v>
      </c>
      <c r="G49" s="19">
        <f>'Общий прайс лист'!$C$10</f>
        <v>0</v>
      </c>
      <c r="H49" s="67">
        <f t="shared" si="3"/>
        <v>2507.37</v>
      </c>
    </row>
    <row r="50" spans="1:8" x14ac:dyDescent="0.2">
      <c r="A50" s="5">
        <v>40</v>
      </c>
      <c r="B50" s="14" t="s">
        <v>1554</v>
      </c>
      <c r="C50" s="53">
        <v>1</v>
      </c>
      <c r="D50" s="54" t="s">
        <v>178</v>
      </c>
      <c r="E50" s="58">
        <v>2714.09</v>
      </c>
      <c r="F50" s="67">
        <f t="shared" si="2"/>
        <v>2714.09</v>
      </c>
      <c r="G50" s="19">
        <f>'Общий прайс лист'!$C$10</f>
        <v>0</v>
      </c>
      <c r="H50" s="67">
        <f t="shared" si="3"/>
        <v>2714.09</v>
      </c>
    </row>
    <row r="51" spans="1:8" x14ac:dyDescent="0.2">
      <c r="A51" s="5">
        <v>41</v>
      </c>
      <c r="B51" s="14" t="s">
        <v>1555</v>
      </c>
      <c r="C51" s="53">
        <v>1</v>
      </c>
      <c r="D51" s="54" t="s">
        <v>178</v>
      </c>
      <c r="E51" s="58">
        <v>3243.03</v>
      </c>
      <c r="F51" s="67">
        <f t="shared" si="2"/>
        <v>3243.03</v>
      </c>
      <c r="G51" s="19">
        <f>'Общий прайс лист'!$C$10</f>
        <v>0</v>
      </c>
      <c r="H51" s="67">
        <f t="shared" si="3"/>
        <v>3243.03</v>
      </c>
    </row>
    <row r="52" spans="1:8" x14ac:dyDescent="0.2">
      <c r="A52" s="5">
        <v>42</v>
      </c>
      <c r="B52" s="14" t="s">
        <v>1556</v>
      </c>
      <c r="C52" s="53">
        <v>1</v>
      </c>
      <c r="D52" s="54" t="s">
        <v>178</v>
      </c>
      <c r="E52" s="58">
        <v>2647.97</v>
      </c>
      <c r="F52" s="67">
        <f t="shared" si="2"/>
        <v>2647.97</v>
      </c>
      <c r="G52" s="19">
        <f>'Общий прайс лист'!$C$10</f>
        <v>0</v>
      </c>
      <c r="H52" s="67">
        <f t="shared" si="3"/>
        <v>2647.97</v>
      </c>
    </row>
    <row r="53" spans="1:8" x14ac:dyDescent="0.2">
      <c r="A53" s="5">
        <v>43</v>
      </c>
      <c r="B53" s="14" t="s">
        <v>1557</v>
      </c>
      <c r="C53" s="53">
        <v>1</v>
      </c>
      <c r="D53" s="54" t="s">
        <v>178</v>
      </c>
      <c r="E53" s="58">
        <v>2978.56</v>
      </c>
      <c r="F53" s="67">
        <f t="shared" si="2"/>
        <v>2978.56</v>
      </c>
      <c r="G53" s="19">
        <f>'Общий прайс лист'!$C$10</f>
        <v>0</v>
      </c>
      <c r="H53" s="67">
        <f t="shared" si="3"/>
        <v>2978.56</v>
      </c>
    </row>
    <row r="54" spans="1:8" x14ac:dyDescent="0.2">
      <c r="A54" s="5">
        <v>44</v>
      </c>
      <c r="B54" s="14" t="s">
        <v>1558</v>
      </c>
      <c r="C54" s="53">
        <v>1</v>
      </c>
      <c r="D54" s="54" t="s">
        <v>178</v>
      </c>
      <c r="E54" s="58">
        <v>3639.74</v>
      </c>
      <c r="F54" s="67">
        <f t="shared" si="2"/>
        <v>3639.74</v>
      </c>
      <c r="G54" s="19">
        <f>'Общий прайс лист'!$C$10</f>
        <v>0</v>
      </c>
      <c r="H54" s="67">
        <f t="shared" si="3"/>
        <v>3639.74</v>
      </c>
    </row>
    <row r="55" spans="1:8" x14ac:dyDescent="0.2">
      <c r="A55" s="5">
        <v>45</v>
      </c>
      <c r="B55" s="14" t="s">
        <v>1559</v>
      </c>
      <c r="C55" s="53">
        <v>1</v>
      </c>
      <c r="D55" s="54" t="s">
        <v>178</v>
      </c>
      <c r="E55" s="58">
        <v>3375.27</v>
      </c>
      <c r="F55" s="67">
        <f t="shared" si="2"/>
        <v>3375.27</v>
      </c>
      <c r="G55" s="19">
        <f>'Общий прайс лист'!$C$10</f>
        <v>0</v>
      </c>
      <c r="H55" s="67">
        <f t="shared" si="3"/>
        <v>3375.27</v>
      </c>
    </row>
    <row r="57" spans="1:8" ht="15" x14ac:dyDescent="0.2">
      <c r="B57" s="15" t="s">
        <v>588</v>
      </c>
      <c r="C57" s="128"/>
    </row>
    <row r="58" spans="1:8" ht="15" x14ac:dyDescent="0.2">
      <c r="B58" s="15"/>
      <c r="C58" s="128"/>
    </row>
    <row r="59" spans="1:8" ht="15" x14ac:dyDescent="0.2">
      <c r="B59" s="15" t="s">
        <v>249</v>
      </c>
      <c r="C59" s="86">
        <f>'Общий прайс лист'!$B$3</f>
        <v>45404</v>
      </c>
    </row>
    <row r="60" spans="1:8" ht="15" x14ac:dyDescent="0.25">
      <c r="B60" s="16"/>
      <c r="C60" s="128"/>
    </row>
    <row r="61" spans="1:8" ht="15" x14ac:dyDescent="0.25">
      <c r="B61" s="16" t="s">
        <v>179</v>
      </c>
      <c r="C61" s="128"/>
    </row>
  </sheetData>
  <mergeCells count="12">
    <mergeCell ref="A9:H9"/>
    <mergeCell ref="A28:H28"/>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zoomScaleNormal="100" workbookViewId="0">
      <selection activeCell="E9" sqref="E9:E24"/>
    </sheetView>
  </sheetViews>
  <sheetFormatPr defaultRowHeight="12.75" x14ac:dyDescent="0.2"/>
  <cols>
    <col min="1" max="1" width="6.7109375" customWidth="1"/>
    <col min="2" max="2" width="53.5703125" customWidth="1"/>
    <col min="3" max="3" width="11.28515625" customWidth="1"/>
    <col min="5" max="5" width="9" customWidth="1"/>
    <col min="6" max="6" width="16.140625" customWidth="1"/>
    <col min="8" max="8" width="13.140625" customWidth="1"/>
  </cols>
  <sheetData>
    <row r="1" spans="1:11" ht="20.25" x14ac:dyDescent="0.3">
      <c r="A1" s="194" t="s">
        <v>189</v>
      </c>
      <c r="B1" s="194"/>
      <c r="C1" s="194"/>
      <c r="D1" s="194"/>
      <c r="E1" s="194"/>
      <c r="F1" s="194"/>
      <c r="G1" s="194"/>
      <c r="H1" s="194"/>
    </row>
    <row r="2" spans="1:11" ht="12.75" customHeight="1" x14ac:dyDescent="0.3">
      <c r="B2" s="12"/>
      <c r="C2" s="12"/>
      <c r="D2" s="12"/>
      <c r="E2" s="12"/>
      <c r="F2" s="12"/>
      <c r="G2" s="12"/>
      <c r="H2" s="12"/>
    </row>
    <row r="3" spans="1:11" ht="19.5" customHeight="1" x14ac:dyDescent="0.3">
      <c r="A3" s="196" t="s">
        <v>250</v>
      </c>
      <c r="B3" s="196"/>
      <c r="C3" s="196"/>
      <c r="D3" s="12"/>
      <c r="E3" s="12"/>
      <c r="F3" s="12"/>
      <c r="G3" s="12"/>
      <c r="H3" s="12"/>
    </row>
    <row r="4" spans="1:11" ht="12.75" customHeight="1" x14ac:dyDescent="0.3">
      <c r="B4" s="12"/>
      <c r="C4" s="12"/>
      <c r="D4" s="12"/>
      <c r="E4" s="12"/>
      <c r="F4" s="12"/>
      <c r="G4" s="12"/>
      <c r="H4" s="12"/>
    </row>
    <row r="5" spans="1:11" ht="63.75" customHeight="1" x14ac:dyDescent="0.2">
      <c r="A5" s="209" t="s">
        <v>1352</v>
      </c>
      <c r="B5" s="210"/>
      <c r="C5" s="210"/>
      <c r="D5" s="210"/>
      <c r="E5" s="210"/>
      <c r="F5" s="210"/>
      <c r="G5" s="210"/>
      <c r="H5" s="210"/>
    </row>
    <row r="6" spans="1:11" ht="12.75" customHeight="1" x14ac:dyDescent="0.3">
      <c r="B6" s="12"/>
      <c r="C6" s="12"/>
      <c r="D6" s="12"/>
      <c r="E6" s="12"/>
      <c r="F6" s="12"/>
      <c r="G6" s="12"/>
      <c r="H6" s="12"/>
    </row>
    <row r="7" spans="1:11" x14ac:dyDescent="0.2">
      <c r="A7" s="197" t="s">
        <v>84</v>
      </c>
      <c r="B7" s="198" t="s">
        <v>0</v>
      </c>
      <c r="C7" s="197" t="s">
        <v>85</v>
      </c>
      <c r="D7" s="198" t="s">
        <v>1</v>
      </c>
      <c r="E7" s="198"/>
      <c r="F7" s="198" t="s">
        <v>2</v>
      </c>
      <c r="G7" s="197" t="s">
        <v>86</v>
      </c>
      <c r="H7" s="197" t="s">
        <v>177</v>
      </c>
    </row>
    <row r="8" spans="1:11" x14ac:dyDescent="0.2">
      <c r="A8" s="198"/>
      <c r="B8" s="198"/>
      <c r="C8" s="198"/>
      <c r="D8" s="198"/>
      <c r="E8" s="198"/>
      <c r="F8" s="198"/>
      <c r="G8" s="198"/>
      <c r="H8" s="197"/>
    </row>
    <row r="9" spans="1:11" ht="12.75" customHeight="1" x14ac:dyDescent="0.2">
      <c r="A9" s="24">
        <v>1</v>
      </c>
      <c r="B9" s="24" t="s">
        <v>1624</v>
      </c>
      <c r="C9" s="42">
        <v>1</v>
      </c>
      <c r="D9" s="159" t="s">
        <v>178</v>
      </c>
      <c r="E9" s="107">
        <v>883.51</v>
      </c>
      <c r="F9" s="79">
        <f t="shared" ref="F9:F24" si="0">C9*E9</f>
        <v>883.51</v>
      </c>
      <c r="G9" s="159">
        <f>'Общий прайс лист'!$C$11</f>
        <v>0</v>
      </c>
      <c r="H9" s="79">
        <f>F9*(100-G9)/100</f>
        <v>883.51</v>
      </c>
    </row>
    <row r="10" spans="1:11" ht="12.75" customHeight="1" x14ac:dyDescent="0.2">
      <c r="A10" s="24">
        <v>2</v>
      </c>
      <c r="B10" s="31" t="s">
        <v>1625</v>
      </c>
      <c r="C10" s="42">
        <v>1</v>
      </c>
      <c r="D10" s="42" t="s">
        <v>178</v>
      </c>
      <c r="E10" s="107">
        <v>921.45</v>
      </c>
      <c r="F10" s="79">
        <f t="shared" si="0"/>
        <v>921.45</v>
      </c>
      <c r="G10" s="42">
        <f>'Общий прайс лист'!$C$11</f>
        <v>0</v>
      </c>
      <c r="H10" s="79">
        <f>F10*(100-G10)/100</f>
        <v>921.45</v>
      </c>
    </row>
    <row r="11" spans="1:11" ht="12.75" customHeight="1" x14ac:dyDescent="0.2">
      <c r="A11" s="24">
        <v>3</v>
      </c>
      <c r="B11" s="31" t="s">
        <v>1626</v>
      </c>
      <c r="C11" s="42">
        <v>1</v>
      </c>
      <c r="D11" s="42" t="s">
        <v>178</v>
      </c>
      <c r="E11" s="107">
        <v>1238.29</v>
      </c>
      <c r="F11" s="79">
        <f t="shared" si="0"/>
        <v>1238.29</v>
      </c>
      <c r="G11" s="42">
        <f>'Общий прайс лист'!$C$11</f>
        <v>0</v>
      </c>
      <c r="H11" s="79">
        <f t="shared" ref="H11:H24" si="1">F11*(100-G11)/100</f>
        <v>1238.29</v>
      </c>
      <c r="J11" s="23"/>
      <c r="K11" s="23"/>
    </row>
    <row r="12" spans="1:11" ht="12.75" customHeight="1" x14ac:dyDescent="0.2">
      <c r="A12" s="24">
        <v>4</v>
      </c>
      <c r="B12" s="31" t="s">
        <v>1627</v>
      </c>
      <c r="C12" s="42">
        <v>1</v>
      </c>
      <c r="D12" s="42" t="s">
        <v>178</v>
      </c>
      <c r="E12" s="107">
        <v>1425.64</v>
      </c>
      <c r="F12" s="79">
        <f t="shared" si="0"/>
        <v>1425.64</v>
      </c>
      <c r="G12" s="42">
        <f>'Общий прайс лист'!$C$11</f>
        <v>0</v>
      </c>
      <c r="H12" s="79">
        <f t="shared" si="1"/>
        <v>1425.64</v>
      </c>
      <c r="J12" s="23"/>
      <c r="K12" s="23"/>
    </row>
    <row r="13" spans="1:11" ht="12.75" customHeight="1" x14ac:dyDescent="0.2">
      <c r="A13" s="24">
        <v>5</v>
      </c>
      <c r="B13" s="31" t="s">
        <v>1628</v>
      </c>
      <c r="C13" s="42">
        <v>1</v>
      </c>
      <c r="D13" s="42" t="s">
        <v>178</v>
      </c>
      <c r="E13" s="107">
        <v>2051.27</v>
      </c>
      <c r="F13" s="79">
        <f t="shared" si="0"/>
        <v>2051.27</v>
      </c>
      <c r="G13" s="42">
        <f>'Общий прайс лист'!$C$11</f>
        <v>0</v>
      </c>
      <c r="H13" s="79">
        <f t="shared" si="1"/>
        <v>2051.27</v>
      </c>
      <c r="J13" s="23"/>
      <c r="K13" s="23"/>
    </row>
    <row r="14" spans="1:11" ht="12.75" customHeight="1" x14ac:dyDescent="0.2">
      <c r="A14" s="24">
        <v>6</v>
      </c>
      <c r="B14" s="31" t="s">
        <v>1629</v>
      </c>
      <c r="C14" s="42">
        <v>1</v>
      </c>
      <c r="D14" s="42" t="s">
        <v>178</v>
      </c>
      <c r="E14" s="108">
        <v>2173.87</v>
      </c>
      <c r="F14" s="79">
        <f t="shared" si="0"/>
        <v>2173.87</v>
      </c>
      <c r="G14" s="42">
        <f>'Общий прайс лист'!$C$11</f>
        <v>0</v>
      </c>
      <c r="H14" s="79">
        <f t="shared" si="1"/>
        <v>2173.87</v>
      </c>
      <c r="J14" s="32"/>
      <c r="K14" s="23"/>
    </row>
    <row r="15" spans="1:11" ht="12.75" customHeight="1" x14ac:dyDescent="0.2">
      <c r="A15" s="24">
        <v>7</v>
      </c>
      <c r="B15" s="31" t="s">
        <v>1633</v>
      </c>
      <c r="C15" s="42">
        <v>1</v>
      </c>
      <c r="D15" s="42" t="s">
        <v>178</v>
      </c>
      <c r="E15" s="79">
        <v>2883.46</v>
      </c>
      <c r="F15" s="79">
        <f t="shared" si="0"/>
        <v>2883.46</v>
      </c>
      <c r="G15" s="42">
        <f>'Общий прайс лист'!$C$11</f>
        <v>0</v>
      </c>
      <c r="H15" s="79">
        <f t="shared" si="1"/>
        <v>2883.46</v>
      </c>
      <c r="J15" s="32"/>
      <c r="K15" s="23"/>
    </row>
    <row r="16" spans="1:11" ht="12.75" customHeight="1" x14ac:dyDescent="0.2">
      <c r="A16" s="24">
        <v>8</v>
      </c>
      <c r="B16" s="31" t="s">
        <v>1634</v>
      </c>
      <c r="C16" s="42">
        <v>1</v>
      </c>
      <c r="D16" s="42" t="s">
        <v>178</v>
      </c>
      <c r="E16" s="79">
        <v>4297.58</v>
      </c>
      <c r="F16" s="79">
        <f t="shared" si="0"/>
        <v>4297.58</v>
      </c>
      <c r="G16" s="42">
        <f>'Общий прайс лист'!$C$11</f>
        <v>0</v>
      </c>
      <c r="H16" s="79">
        <f t="shared" si="1"/>
        <v>4297.58</v>
      </c>
      <c r="J16" s="32"/>
      <c r="K16" s="23"/>
    </row>
    <row r="17" spans="1:11" ht="12.75" customHeight="1" x14ac:dyDescent="0.2">
      <c r="A17" s="24">
        <v>9</v>
      </c>
      <c r="B17" s="31" t="s">
        <v>1635</v>
      </c>
      <c r="C17" s="42">
        <v>1</v>
      </c>
      <c r="D17" s="42" t="s">
        <v>178</v>
      </c>
      <c r="E17" s="79">
        <v>5461.24</v>
      </c>
      <c r="F17" s="79">
        <f t="shared" si="0"/>
        <v>5461.24</v>
      </c>
      <c r="G17" s="42">
        <f>'Общий прайс лист'!$C$11</f>
        <v>0</v>
      </c>
      <c r="H17" s="79">
        <f t="shared" si="1"/>
        <v>5461.24</v>
      </c>
      <c r="J17" s="32"/>
      <c r="K17" s="23"/>
    </row>
    <row r="18" spans="1:11" ht="12.75" customHeight="1" x14ac:dyDescent="0.2">
      <c r="A18" s="24">
        <v>10</v>
      </c>
      <c r="B18" s="31" t="s">
        <v>1636</v>
      </c>
      <c r="C18" s="42">
        <v>1</v>
      </c>
      <c r="D18" s="42" t="s">
        <v>178</v>
      </c>
      <c r="E18" s="79">
        <v>3503.86</v>
      </c>
      <c r="F18" s="79">
        <f t="shared" si="0"/>
        <v>3503.86</v>
      </c>
      <c r="G18" s="42">
        <f>'Общий прайс лист'!$C$11</f>
        <v>0</v>
      </c>
      <c r="H18" s="79">
        <f t="shared" si="1"/>
        <v>3503.86</v>
      </c>
      <c r="J18" s="32"/>
      <c r="K18" s="23"/>
    </row>
    <row r="19" spans="1:11" ht="12.75" customHeight="1" x14ac:dyDescent="0.2">
      <c r="A19" s="24">
        <v>11</v>
      </c>
      <c r="B19" s="31" t="s">
        <v>1637</v>
      </c>
      <c r="C19" s="42">
        <v>1</v>
      </c>
      <c r="D19" s="42" t="s">
        <v>178</v>
      </c>
      <c r="E19" s="79">
        <v>5191.7299999999996</v>
      </c>
      <c r="F19" s="79">
        <f t="shared" si="0"/>
        <v>5191.7299999999996</v>
      </c>
      <c r="G19" s="42">
        <f>'Общий прайс лист'!$C$11</f>
        <v>0</v>
      </c>
      <c r="H19" s="79">
        <f t="shared" si="1"/>
        <v>5191.7299999999996</v>
      </c>
      <c r="J19" s="32"/>
      <c r="K19" s="23"/>
    </row>
    <row r="20" spans="1:11" ht="12.75" customHeight="1" x14ac:dyDescent="0.2">
      <c r="A20" s="24">
        <v>12</v>
      </c>
      <c r="B20" s="31" t="s">
        <v>1638</v>
      </c>
      <c r="C20" s="42">
        <v>1</v>
      </c>
      <c r="D20" s="42" t="s">
        <v>178</v>
      </c>
      <c r="E20" s="79">
        <v>5136.47</v>
      </c>
      <c r="F20" s="79">
        <f t="shared" si="0"/>
        <v>5136.47</v>
      </c>
      <c r="G20" s="42">
        <f>'Общий прайс лист'!$C$11</f>
        <v>0</v>
      </c>
      <c r="H20" s="79">
        <f t="shared" si="1"/>
        <v>5136.47</v>
      </c>
      <c r="J20" s="32"/>
      <c r="K20" s="23"/>
    </row>
    <row r="21" spans="1:11" ht="12.75" customHeight="1" x14ac:dyDescent="0.2">
      <c r="A21" s="24">
        <v>13</v>
      </c>
      <c r="B21" s="31" t="s">
        <v>1630</v>
      </c>
      <c r="C21" s="42">
        <v>1</v>
      </c>
      <c r="D21" s="42" t="s">
        <v>178</v>
      </c>
      <c r="E21" s="79">
        <v>11949.43</v>
      </c>
      <c r="F21" s="79">
        <f t="shared" si="0"/>
        <v>11949.43</v>
      </c>
      <c r="G21" s="42">
        <f>'Общий прайс лист'!$C$11</f>
        <v>0</v>
      </c>
      <c r="H21" s="79">
        <f t="shared" si="1"/>
        <v>11949.43</v>
      </c>
      <c r="J21" s="32"/>
      <c r="K21" s="23"/>
    </row>
    <row r="22" spans="1:11" ht="12.75" customHeight="1" x14ac:dyDescent="0.2">
      <c r="A22" s="24">
        <v>14</v>
      </c>
      <c r="B22" s="31" t="s">
        <v>1631</v>
      </c>
      <c r="C22" s="42">
        <v>1</v>
      </c>
      <c r="D22" s="42" t="s">
        <v>178</v>
      </c>
      <c r="E22" s="79">
        <v>16863.09</v>
      </c>
      <c r="F22" s="79">
        <f t="shared" si="0"/>
        <v>16863.09</v>
      </c>
      <c r="G22" s="42">
        <f>'Общий прайс лист'!$C$11</f>
        <v>0</v>
      </c>
      <c r="H22" s="79">
        <f t="shared" si="1"/>
        <v>16863.09</v>
      </c>
      <c r="J22" s="32"/>
      <c r="K22" s="23"/>
    </row>
    <row r="23" spans="1:11" ht="12.75" customHeight="1" x14ac:dyDescent="0.2">
      <c r="A23" s="24">
        <v>15</v>
      </c>
      <c r="B23" s="31" t="s">
        <v>1632</v>
      </c>
      <c r="C23" s="42">
        <v>1</v>
      </c>
      <c r="D23" s="42" t="s">
        <v>178</v>
      </c>
      <c r="E23" s="79">
        <v>15775.38</v>
      </c>
      <c r="F23" s="79">
        <f t="shared" si="0"/>
        <v>15775.38</v>
      </c>
      <c r="G23" s="42">
        <f>'Общий прайс лист'!$C$11</f>
        <v>0</v>
      </c>
      <c r="H23" s="79">
        <f t="shared" si="1"/>
        <v>15775.38</v>
      </c>
      <c r="J23" s="32"/>
      <c r="K23" s="23"/>
    </row>
    <row r="24" spans="1:11" ht="12.75" customHeight="1" x14ac:dyDescent="0.2">
      <c r="A24" s="24">
        <v>16</v>
      </c>
      <c r="B24" s="31" t="s">
        <v>1639</v>
      </c>
      <c r="C24" s="42">
        <v>1</v>
      </c>
      <c r="D24" s="42" t="s">
        <v>178</v>
      </c>
      <c r="E24" s="79">
        <v>19102.79</v>
      </c>
      <c r="F24" s="79">
        <f t="shared" si="0"/>
        <v>19102.79</v>
      </c>
      <c r="G24" s="42">
        <f>'Общий прайс лист'!$C$11</f>
        <v>0</v>
      </c>
      <c r="H24" s="79">
        <f t="shared" si="1"/>
        <v>19102.79</v>
      </c>
      <c r="J24" s="32"/>
      <c r="K24" s="23"/>
    </row>
    <row r="25" spans="1:11" x14ac:dyDescent="0.2">
      <c r="J25" s="23"/>
      <c r="K25" s="23"/>
    </row>
    <row r="26" spans="1:11" ht="15" x14ac:dyDescent="0.2">
      <c r="B26" s="15" t="s">
        <v>588</v>
      </c>
      <c r="C26" s="128"/>
    </row>
    <row r="27" spans="1:11" ht="15" x14ac:dyDescent="0.2">
      <c r="B27" s="15"/>
      <c r="C27" s="128"/>
    </row>
    <row r="28" spans="1:11" ht="15" x14ac:dyDescent="0.2">
      <c r="B28" s="15" t="s">
        <v>249</v>
      </c>
      <c r="C28" s="86">
        <f>'Общий прайс лист'!$B$3</f>
        <v>45404</v>
      </c>
    </row>
    <row r="29" spans="1:11" ht="15" x14ac:dyDescent="0.25">
      <c r="B29" s="16"/>
      <c r="C29" s="128"/>
    </row>
    <row r="30" spans="1:11" ht="15" x14ac:dyDescent="0.25">
      <c r="B30" s="16" t="s">
        <v>179</v>
      </c>
      <c r="C30" s="128"/>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zoomScaleNormal="100" workbookViewId="0">
      <selection activeCell="E9" sqref="E9:E37"/>
    </sheetView>
  </sheetViews>
  <sheetFormatPr defaultRowHeight="12.75" x14ac:dyDescent="0.2"/>
  <cols>
    <col min="1" max="1" width="6.7109375" customWidth="1"/>
    <col min="2" max="2" width="56" customWidth="1"/>
    <col min="3" max="3" width="11.7109375" customWidth="1"/>
    <col min="5" max="5" width="9.7109375" bestFit="1" customWidth="1"/>
    <col min="6" max="6" width="16.140625" customWidth="1"/>
    <col min="8" max="8" width="13.140625" customWidth="1"/>
  </cols>
  <sheetData>
    <row r="1" spans="1:8" ht="20.25" x14ac:dyDescent="0.3">
      <c r="A1" s="194" t="s">
        <v>199</v>
      </c>
      <c r="B1" s="194"/>
      <c r="C1" s="194"/>
      <c r="D1" s="194"/>
      <c r="E1" s="194"/>
      <c r="F1" s="194"/>
      <c r="G1" s="194"/>
      <c r="H1" s="194"/>
    </row>
    <row r="2" spans="1:8" ht="12.75" customHeight="1" x14ac:dyDescent="0.3">
      <c r="B2" s="12"/>
      <c r="C2" s="12"/>
      <c r="D2" s="12"/>
      <c r="E2" s="12"/>
      <c r="F2" s="152"/>
      <c r="G2" s="157"/>
      <c r="H2" s="157"/>
    </row>
    <row r="3" spans="1:8" ht="24" customHeight="1" x14ac:dyDescent="0.3">
      <c r="A3" s="196" t="s">
        <v>250</v>
      </c>
      <c r="B3" s="196"/>
      <c r="C3" s="196"/>
      <c r="D3" s="12"/>
      <c r="E3" s="12"/>
      <c r="F3" s="157"/>
      <c r="G3" s="157"/>
      <c r="H3" s="157"/>
    </row>
    <row r="4" spans="1:8" ht="12.75" customHeight="1" x14ac:dyDescent="0.3">
      <c r="B4" s="12"/>
      <c r="C4" s="12"/>
      <c r="D4" s="12"/>
      <c r="E4" s="12"/>
      <c r="F4" s="157"/>
      <c r="G4" s="157"/>
      <c r="H4" s="157"/>
    </row>
    <row r="5" spans="1:8" ht="67.5" customHeight="1" x14ac:dyDescent="0.2">
      <c r="A5" s="209" t="s">
        <v>1353</v>
      </c>
      <c r="B5" s="210"/>
      <c r="C5" s="210"/>
      <c r="D5" s="210"/>
      <c r="E5" s="210"/>
      <c r="F5" s="210"/>
      <c r="G5" s="210"/>
      <c r="H5" s="210"/>
    </row>
    <row r="6" spans="1:8" ht="12.75" customHeight="1" x14ac:dyDescent="0.3">
      <c r="B6" s="12"/>
      <c r="C6" s="12"/>
      <c r="D6" s="12"/>
      <c r="E6" s="12"/>
      <c r="F6" s="157"/>
      <c r="G6" s="157"/>
      <c r="H6" s="157"/>
    </row>
    <row r="7" spans="1:8" x14ac:dyDescent="0.2">
      <c r="A7" s="197" t="s">
        <v>84</v>
      </c>
      <c r="B7" s="198" t="s">
        <v>0</v>
      </c>
      <c r="C7" s="197" t="s">
        <v>85</v>
      </c>
      <c r="D7" s="198" t="s">
        <v>1</v>
      </c>
      <c r="E7" s="198"/>
      <c r="F7" s="198" t="s">
        <v>2</v>
      </c>
      <c r="G7" s="197" t="s">
        <v>86</v>
      </c>
      <c r="H7" s="197" t="s">
        <v>177</v>
      </c>
    </row>
    <row r="8" spans="1:8" x14ac:dyDescent="0.2">
      <c r="A8" s="198"/>
      <c r="B8" s="198"/>
      <c r="C8" s="198"/>
      <c r="D8" s="198"/>
      <c r="E8" s="198"/>
      <c r="F8" s="198"/>
      <c r="G8" s="198"/>
      <c r="H8" s="197"/>
    </row>
    <row r="9" spans="1:8" ht="12.75" customHeight="1" x14ac:dyDescent="0.2">
      <c r="A9" s="5">
        <v>1</v>
      </c>
      <c r="B9" s="25" t="s">
        <v>191</v>
      </c>
      <c r="C9" s="51">
        <v>1</v>
      </c>
      <c r="D9" s="52" t="s">
        <v>178</v>
      </c>
      <c r="E9" s="20">
        <v>1266.3399999999999</v>
      </c>
      <c r="F9" s="67">
        <f>C9*E9</f>
        <v>1266.3399999999999</v>
      </c>
      <c r="G9" s="19">
        <f>'Общий прайс лист'!$C$12</f>
        <v>0</v>
      </c>
      <c r="H9" s="67">
        <f>F9*(100-G9)/100</f>
        <v>1266.3399999999999</v>
      </c>
    </row>
    <row r="10" spans="1:8" ht="12.75" customHeight="1" x14ac:dyDescent="0.2">
      <c r="A10" s="5">
        <v>2</v>
      </c>
      <c r="B10" s="26" t="s">
        <v>1040</v>
      </c>
      <c r="C10" s="51">
        <v>1</v>
      </c>
      <c r="D10" s="52" t="s">
        <v>178</v>
      </c>
      <c r="E10" s="20">
        <v>1591.81</v>
      </c>
      <c r="F10" s="67">
        <f t="shared" ref="F10:F37" si="0">C10*E10</f>
        <v>1591.81</v>
      </c>
      <c r="G10" s="19">
        <f>'Общий прайс лист'!$C$12</f>
        <v>0</v>
      </c>
      <c r="H10" s="67">
        <f t="shared" ref="H10:H37" si="1">F10*(100-G10)/100</f>
        <v>1591.81</v>
      </c>
    </row>
    <row r="11" spans="1:8" ht="12.75" customHeight="1" x14ac:dyDescent="0.2">
      <c r="A11" s="5">
        <v>3</v>
      </c>
      <c r="B11" s="26" t="s">
        <v>192</v>
      </c>
      <c r="C11" s="51">
        <v>1</v>
      </c>
      <c r="D11" s="52" t="s">
        <v>178</v>
      </c>
      <c r="E11" s="20">
        <v>1860.3</v>
      </c>
      <c r="F11" s="67">
        <f t="shared" si="0"/>
        <v>1860.3</v>
      </c>
      <c r="G11" s="19">
        <f>'Общий прайс лист'!$C$12</f>
        <v>0</v>
      </c>
      <c r="H11" s="67">
        <f t="shared" si="1"/>
        <v>1860.3</v>
      </c>
    </row>
    <row r="12" spans="1:8" ht="12.75" customHeight="1" x14ac:dyDescent="0.2">
      <c r="A12" s="5">
        <v>4</v>
      </c>
      <c r="B12" s="26" t="s">
        <v>193</v>
      </c>
      <c r="C12" s="51">
        <v>1</v>
      </c>
      <c r="D12" s="52" t="s">
        <v>178</v>
      </c>
      <c r="E12" s="20">
        <v>2249.12</v>
      </c>
      <c r="F12" s="67">
        <f t="shared" si="0"/>
        <v>2249.12</v>
      </c>
      <c r="G12" s="19">
        <f>'Общий прайс лист'!$C$12</f>
        <v>0</v>
      </c>
      <c r="H12" s="67">
        <f t="shared" si="1"/>
        <v>2249.12</v>
      </c>
    </row>
    <row r="13" spans="1:8" ht="12.75" customHeight="1" x14ac:dyDescent="0.2">
      <c r="A13" s="5">
        <v>5</v>
      </c>
      <c r="B13" s="26" t="s">
        <v>194</v>
      </c>
      <c r="C13" s="51">
        <v>1</v>
      </c>
      <c r="D13" s="52" t="s">
        <v>178</v>
      </c>
      <c r="E13" s="20">
        <v>2699.17</v>
      </c>
      <c r="F13" s="67">
        <f t="shared" si="0"/>
        <v>2699.17</v>
      </c>
      <c r="G13" s="19">
        <f>'Общий прайс лист'!$C$12</f>
        <v>0</v>
      </c>
      <c r="H13" s="67">
        <f t="shared" si="1"/>
        <v>2699.17</v>
      </c>
    </row>
    <row r="14" spans="1:8" ht="12.75" customHeight="1" x14ac:dyDescent="0.2">
      <c r="A14" s="5">
        <v>6</v>
      </c>
      <c r="B14" s="26" t="s">
        <v>195</v>
      </c>
      <c r="C14" s="51">
        <v>1</v>
      </c>
      <c r="D14" s="52" t="s">
        <v>178</v>
      </c>
      <c r="E14" s="20">
        <v>3210.44</v>
      </c>
      <c r="F14" s="67">
        <f t="shared" si="0"/>
        <v>3210.44</v>
      </c>
      <c r="G14" s="19">
        <f>'Общий прайс лист'!$C$12</f>
        <v>0</v>
      </c>
      <c r="H14" s="67">
        <f t="shared" si="1"/>
        <v>3210.44</v>
      </c>
    </row>
    <row r="15" spans="1:8" ht="12.75" customHeight="1" x14ac:dyDescent="0.2">
      <c r="A15" s="5">
        <v>7</v>
      </c>
      <c r="B15" s="26" t="s">
        <v>196</v>
      </c>
      <c r="C15" s="51">
        <v>1</v>
      </c>
      <c r="D15" s="52" t="s">
        <v>178</v>
      </c>
      <c r="E15" s="20">
        <v>2419.09</v>
      </c>
      <c r="F15" s="67">
        <f t="shared" si="0"/>
        <v>2419.09</v>
      </c>
      <c r="G15" s="19">
        <f>'Общий прайс лист'!$C$12</f>
        <v>0</v>
      </c>
      <c r="H15" s="67">
        <f t="shared" si="1"/>
        <v>2419.09</v>
      </c>
    </row>
    <row r="16" spans="1:8" ht="12.75" customHeight="1" x14ac:dyDescent="0.2">
      <c r="A16" s="5">
        <v>8</v>
      </c>
      <c r="B16" s="26" t="s">
        <v>197</v>
      </c>
      <c r="C16" s="51">
        <v>1</v>
      </c>
      <c r="D16" s="52" t="s">
        <v>178</v>
      </c>
      <c r="E16" s="20">
        <v>3782.94</v>
      </c>
      <c r="F16" s="67">
        <f t="shared" si="0"/>
        <v>3782.94</v>
      </c>
      <c r="G16" s="19">
        <f>'Общий прайс лист'!$C$12</f>
        <v>0</v>
      </c>
      <c r="H16" s="67">
        <f t="shared" si="1"/>
        <v>3782.94</v>
      </c>
    </row>
    <row r="17" spans="1:8" ht="12.75" customHeight="1" x14ac:dyDescent="0.2">
      <c r="A17" s="5">
        <v>9</v>
      </c>
      <c r="B17" s="26" t="s">
        <v>1042</v>
      </c>
      <c r="C17" s="51">
        <v>1</v>
      </c>
      <c r="D17" s="52" t="s">
        <v>178</v>
      </c>
      <c r="E17" s="20">
        <v>4481.8500000000004</v>
      </c>
      <c r="F17" s="67">
        <f t="shared" si="0"/>
        <v>4481.8500000000004</v>
      </c>
      <c r="G17" s="19">
        <f>'Общий прайс лист'!$C$12</f>
        <v>0</v>
      </c>
      <c r="H17" s="67">
        <f t="shared" si="1"/>
        <v>4481.8500000000004</v>
      </c>
    </row>
    <row r="18" spans="1:8" ht="12.75" customHeight="1" x14ac:dyDescent="0.2">
      <c r="A18" s="5">
        <v>10</v>
      </c>
      <c r="B18" s="26" t="s">
        <v>1041</v>
      </c>
      <c r="C18" s="51">
        <v>1</v>
      </c>
      <c r="D18" s="52" t="s">
        <v>178</v>
      </c>
      <c r="E18" s="20">
        <v>3331.52</v>
      </c>
      <c r="F18" s="67">
        <f t="shared" si="0"/>
        <v>3331.52</v>
      </c>
      <c r="G18" s="19">
        <f>'Общий прайс лист'!$C$12</f>
        <v>0</v>
      </c>
      <c r="H18" s="67">
        <f t="shared" si="1"/>
        <v>3331.52</v>
      </c>
    </row>
    <row r="19" spans="1:8" ht="12.75" customHeight="1" x14ac:dyDescent="0.2">
      <c r="A19" s="5">
        <v>11</v>
      </c>
      <c r="B19" s="26" t="s">
        <v>1043</v>
      </c>
      <c r="C19" s="51">
        <v>1</v>
      </c>
      <c r="D19" s="52" t="s">
        <v>178</v>
      </c>
      <c r="E19" s="20">
        <v>3772.62</v>
      </c>
      <c r="F19" s="67">
        <f t="shared" si="0"/>
        <v>3772.62</v>
      </c>
      <c r="G19" s="19">
        <f>'Общий прайс лист'!$C$12</f>
        <v>0</v>
      </c>
      <c r="H19" s="67">
        <f t="shared" si="1"/>
        <v>3772.62</v>
      </c>
    </row>
    <row r="20" spans="1:8" ht="12.75" customHeight="1" x14ac:dyDescent="0.2">
      <c r="A20" s="5">
        <v>12</v>
      </c>
      <c r="B20" s="26" t="s">
        <v>1044</v>
      </c>
      <c r="C20" s="51">
        <v>1</v>
      </c>
      <c r="D20" s="52" t="s">
        <v>178</v>
      </c>
      <c r="E20" s="20">
        <v>5796.3</v>
      </c>
      <c r="F20" s="67">
        <f t="shared" si="0"/>
        <v>5796.3</v>
      </c>
      <c r="G20" s="19">
        <f>'Общий прайс лист'!$C$12</f>
        <v>0</v>
      </c>
      <c r="H20" s="67">
        <f t="shared" si="1"/>
        <v>5796.3</v>
      </c>
    </row>
    <row r="21" spans="1:8" ht="12.75" customHeight="1" x14ac:dyDescent="0.2">
      <c r="A21" s="5">
        <v>13</v>
      </c>
      <c r="B21" s="26" t="s">
        <v>1045</v>
      </c>
      <c r="C21" s="51">
        <v>1</v>
      </c>
      <c r="D21" s="52" t="s">
        <v>178</v>
      </c>
      <c r="E21" s="20">
        <v>3975.63</v>
      </c>
      <c r="F21" s="67">
        <f t="shared" si="0"/>
        <v>3975.63</v>
      </c>
      <c r="G21" s="19">
        <f>'Общий прайс лист'!$C$12</f>
        <v>0</v>
      </c>
      <c r="H21" s="67">
        <f t="shared" si="1"/>
        <v>3975.63</v>
      </c>
    </row>
    <row r="22" spans="1:8" ht="12.75" customHeight="1" x14ac:dyDescent="0.2">
      <c r="A22" s="5">
        <v>14</v>
      </c>
      <c r="B22" s="26" t="s">
        <v>1046</v>
      </c>
      <c r="C22" s="51">
        <v>1</v>
      </c>
      <c r="D22" s="52" t="s">
        <v>178</v>
      </c>
      <c r="E22" s="20">
        <v>4178.63</v>
      </c>
      <c r="F22" s="67">
        <f t="shared" si="0"/>
        <v>4178.63</v>
      </c>
      <c r="G22" s="19">
        <f>'Общий прайс лист'!$C$12</f>
        <v>0</v>
      </c>
      <c r="H22" s="67">
        <f t="shared" si="1"/>
        <v>4178.63</v>
      </c>
    </row>
    <row r="23" spans="1:8" ht="12.75" customHeight="1" x14ac:dyDescent="0.2">
      <c r="A23" s="5">
        <v>15</v>
      </c>
      <c r="B23" s="26" t="s">
        <v>1047</v>
      </c>
      <c r="C23" s="51">
        <v>1</v>
      </c>
      <c r="D23" s="52" t="s">
        <v>178</v>
      </c>
      <c r="E23" s="20">
        <v>4693.41</v>
      </c>
      <c r="F23" s="67">
        <f t="shared" si="0"/>
        <v>4693.41</v>
      </c>
      <c r="G23" s="19">
        <f>'Общий прайс лист'!$C$12</f>
        <v>0</v>
      </c>
      <c r="H23" s="67">
        <f t="shared" si="1"/>
        <v>4693.41</v>
      </c>
    </row>
    <row r="24" spans="1:8" ht="12.75" customHeight="1" x14ac:dyDescent="0.2">
      <c r="A24" s="5">
        <v>16</v>
      </c>
      <c r="B24" s="26" t="s">
        <v>1048</v>
      </c>
      <c r="C24" s="51">
        <v>1</v>
      </c>
      <c r="D24" s="52" t="s">
        <v>178</v>
      </c>
      <c r="E24" s="20">
        <v>6868.98</v>
      </c>
      <c r="F24" s="67">
        <f t="shared" si="0"/>
        <v>6868.98</v>
      </c>
      <c r="G24" s="19">
        <f>'Общий прайс лист'!$C$12</f>
        <v>0</v>
      </c>
      <c r="H24" s="67">
        <f t="shared" si="1"/>
        <v>6868.98</v>
      </c>
    </row>
    <row r="25" spans="1:8" ht="12.75" customHeight="1" x14ac:dyDescent="0.2">
      <c r="A25" s="5">
        <v>17</v>
      </c>
      <c r="B25" s="26" t="s">
        <v>1049</v>
      </c>
      <c r="C25" s="51">
        <v>1</v>
      </c>
      <c r="D25" s="52" t="s">
        <v>178</v>
      </c>
      <c r="E25" s="20">
        <v>5234.79</v>
      </c>
      <c r="F25" s="67">
        <f t="shared" si="0"/>
        <v>5234.79</v>
      </c>
      <c r="G25" s="19">
        <f>'Общий прайс лист'!$C$12</f>
        <v>0</v>
      </c>
      <c r="H25" s="67">
        <f t="shared" si="1"/>
        <v>5234.79</v>
      </c>
    </row>
    <row r="26" spans="1:8" ht="12.75" customHeight="1" x14ac:dyDescent="0.2">
      <c r="A26" s="5">
        <v>18</v>
      </c>
      <c r="B26" s="26" t="s">
        <v>1050</v>
      </c>
      <c r="C26" s="51">
        <v>1</v>
      </c>
      <c r="D26" s="52" t="s">
        <v>178</v>
      </c>
      <c r="E26" s="20">
        <v>3714.28</v>
      </c>
      <c r="F26" s="67">
        <f t="shared" si="0"/>
        <v>3714.28</v>
      </c>
      <c r="G26" s="19">
        <f>'Общий прайс лист'!$C$12</f>
        <v>0</v>
      </c>
      <c r="H26" s="67">
        <f t="shared" si="1"/>
        <v>3714.28</v>
      </c>
    </row>
    <row r="27" spans="1:8" ht="12.75" customHeight="1" x14ac:dyDescent="0.2">
      <c r="A27" s="5">
        <v>19</v>
      </c>
      <c r="B27" s="26" t="s">
        <v>1051</v>
      </c>
      <c r="C27" s="51">
        <v>1</v>
      </c>
      <c r="D27" s="52" t="s">
        <v>178</v>
      </c>
      <c r="E27" s="20">
        <v>6124.81</v>
      </c>
      <c r="F27" s="67">
        <f t="shared" si="0"/>
        <v>6124.81</v>
      </c>
      <c r="G27" s="19">
        <f>'Общий прайс лист'!$C$12</f>
        <v>0</v>
      </c>
      <c r="H27" s="67">
        <f t="shared" si="1"/>
        <v>6124.81</v>
      </c>
    </row>
    <row r="28" spans="1:8" ht="12.75" customHeight="1" x14ac:dyDescent="0.2">
      <c r="A28" s="5">
        <v>20</v>
      </c>
      <c r="B28" s="26" t="s">
        <v>1052</v>
      </c>
      <c r="C28" s="51">
        <v>1</v>
      </c>
      <c r="D28" s="52" t="s">
        <v>178</v>
      </c>
      <c r="E28" s="20">
        <v>8879.52</v>
      </c>
      <c r="F28" s="67">
        <f t="shared" si="0"/>
        <v>8879.52</v>
      </c>
      <c r="G28" s="19">
        <f>'Общий прайс лист'!$C$12</f>
        <v>0</v>
      </c>
      <c r="H28" s="67">
        <f t="shared" si="1"/>
        <v>8879.52</v>
      </c>
    </row>
    <row r="29" spans="1:8" ht="12.75" customHeight="1" x14ac:dyDescent="0.2">
      <c r="A29" s="5">
        <v>21</v>
      </c>
      <c r="B29" s="26" t="s">
        <v>1053</v>
      </c>
      <c r="C29" s="51">
        <v>1</v>
      </c>
      <c r="D29" s="52" t="s">
        <v>178</v>
      </c>
      <c r="E29" s="20">
        <v>5293.36</v>
      </c>
      <c r="F29" s="67">
        <f t="shared" si="0"/>
        <v>5293.36</v>
      </c>
      <c r="G29" s="19">
        <f>'Общий прайс лист'!$C$12</f>
        <v>0</v>
      </c>
      <c r="H29" s="67">
        <f t="shared" si="1"/>
        <v>5293.36</v>
      </c>
    </row>
    <row r="30" spans="1:8" ht="12.75" customHeight="1" x14ac:dyDescent="0.2">
      <c r="A30" s="5">
        <v>22</v>
      </c>
      <c r="B30" s="26" t="s">
        <v>1054</v>
      </c>
      <c r="C30" s="51">
        <v>1</v>
      </c>
      <c r="D30" s="52" t="s">
        <v>178</v>
      </c>
      <c r="E30" s="20">
        <v>8149.47</v>
      </c>
      <c r="F30" s="67">
        <f t="shared" si="0"/>
        <v>8149.47</v>
      </c>
      <c r="G30" s="19">
        <f>'Общий прайс лист'!$C$12</f>
        <v>0</v>
      </c>
      <c r="H30" s="67">
        <f t="shared" si="1"/>
        <v>8149.47</v>
      </c>
    </row>
    <row r="31" spans="1:8" ht="12.75" customHeight="1" x14ac:dyDescent="0.2">
      <c r="A31" s="5">
        <v>23</v>
      </c>
      <c r="B31" s="26" t="s">
        <v>1055</v>
      </c>
      <c r="C31" s="51">
        <v>1</v>
      </c>
      <c r="D31" s="52" t="s">
        <v>178</v>
      </c>
      <c r="E31" s="20">
        <v>14704.19</v>
      </c>
      <c r="F31" s="67">
        <f t="shared" si="0"/>
        <v>14704.19</v>
      </c>
      <c r="G31" s="19">
        <f>'Общий прайс лист'!$C$12</f>
        <v>0</v>
      </c>
      <c r="H31" s="67">
        <f t="shared" si="1"/>
        <v>14704.19</v>
      </c>
    </row>
    <row r="32" spans="1:8" ht="12.75" customHeight="1" x14ac:dyDescent="0.2">
      <c r="A32" s="5">
        <v>24</v>
      </c>
      <c r="B32" s="26" t="s">
        <v>1056</v>
      </c>
      <c r="C32" s="51">
        <v>1</v>
      </c>
      <c r="D32" s="52" t="s">
        <v>178</v>
      </c>
      <c r="E32" s="20">
        <v>11485.89</v>
      </c>
      <c r="F32" s="67">
        <f t="shared" si="0"/>
        <v>11485.89</v>
      </c>
      <c r="G32" s="19">
        <f>'Общий прайс лист'!$C$12</f>
        <v>0</v>
      </c>
      <c r="H32" s="67">
        <f t="shared" si="1"/>
        <v>11485.89</v>
      </c>
    </row>
    <row r="33" spans="1:8" ht="12.75" customHeight="1" x14ac:dyDescent="0.2">
      <c r="A33" s="5">
        <v>25</v>
      </c>
      <c r="B33" s="26" t="s">
        <v>1057</v>
      </c>
      <c r="C33" s="51">
        <v>1</v>
      </c>
      <c r="D33" s="52" t="s">
        <v>178</v>
      </c>
      <c r="E33" s="20">
        <v>8981.1299999999992</v>
      </c>
      <c r="F33" s="67">
        <f t="shared" si="0"/>
        <v>8981.1299999999992</v>
      </c>
      <c r="G33" s="19">
        <f>'Общий прайс лист'!$C$12</f>
        <v>0</v>
      </c>
      <c r="H33" s="67">
        <f t="shared" si="1"/>
        <v>8981.1299999999992</v>
      </c>
    </row>
    <row r="34" spans="1:8" ht="12.75" customHeight="1" x14ac:dyDescent="0.2">
      <c r="A34" s="5">
        <v>26</v>
      </c>
      <c r="B34" s="26" t="s">
        <v>1058</v>
      </c>
      <c r="C34" s="51">
        <v>1</v>
      </c>
      <c r="D34" s="52" t="s">
        <v>178</v>
      </c>
      <c r="E34" s="20">
        <v>5008.07</v>
      </c>
      <c r="F34" s="67">
        <f t="shared" si="0"/>
        <v>5008.07</v>
      </c>
      <c r="G34" s="19">
        <f>'Общий прайс лист'!$C$12</f>
        <v>0</v>
      </c>
      <c r="H34" s="67">
        <f t="shared" si="1"/>
        <v>5008.07</v>
      </c>
    </row>
    <row r="35" spans="1:8" ht="12.75" customHeight="1" x14ac:dyDescent="0.2">
      <c r="A35" s="5">
        <v>27</v>
      </c>
      <c r="B35" s="26" t="s">
        <v>198</v>
      </c>
      <c r="C35" s="51">
        <v>1</v>
      </c>
      <c r="D35" s="52" t="s">
        <v>178</v>
      </c>
      <c r="E35" s="20">
        <v>10263.94</v>
      </c>
      <c r="F35" s="67">
        <f t="shared" si="0"/>
        <v>10263.94</v>
      </c>
      <c r="G35" s="19">
        <f>'Общий прайс лист'!$C$12</f>
        <v>0</v>
      </c>
      <c r="H35" s="67">
        <f t="shared" si="1"/>
        <v>10263.94</v>
      </c>
    </row>
    <row r="36" spans="1:8" ht="12.75" customHeight="1" x14ac:dyDescent="0.2">
      <c r="A36" s="5">
        <v>28</v>
      </c>
      <c r="B36" s="26" t="s">
        <v>1059</v>
      </c>
      <c r="C36" s="51">
        <v>1</v>
      </c>
      <c r="D36" s="52" t="s">
        <v>178</v>
      </c>
      <c r="E36" s="20">
        <v>12295.2</v>
      </c>
      <c r="F36" s="67">
        <f t="shared" si="0"/>
        <v>12295.2</v>
      </c>
      <c r="G36" s="19">
        <f>'Общий прайс лист'!$C$12</f>
        <v>0</v>
      </c>
      <c r="H36" s="67">
        <f t="shared" si="1"/>
        <v>12295.2</v>
      </c>
    </row>
    <row r="37" spans="1:8" ht="12.75" customHeight="1" x14ac:dyDescent="0.2">
      <c r="A37" s="5">
        <v>29</v>
      </c>
      <c r="B37" s="26" t="s">
        <v>1060</v>
      </c>
      <c r="C37" s="51">
        <v>1</v>
      </c>
      <c r="D37" s="52" t="s">
        <v>178</v>
      </c>
      <c r="E37" s="20">
        <v>16957.509999999998</v>
      </c>
      <c r="F37" s="67">
        <f t="shared" si="0"/>
        <v>16957.509999999998</v>
      </c>
      <c r="G37" s="19">
        <f>'Общий прайс лист'!$C$12</f>
        <v>0</v>
      </c>
      <c r="H37" s="67">
        <f t="shared" si="1"/>
        <v>16957.509999999998</v>
      </c>
    </row>
    <row r="39" spans="1:8" ht="15" x14ac:dyDescent="0.2">
      <c r="B39" s="15" t="s">
        <v>588</v>
      </c>
      <c r="C39" s="128"/>
    </row>
    <row r="40" spans="1:8" ht="15" x14ac:dyDescent="0.2">
      <c r="B40" s="15"/>
      <c r="C40" s="128"/>
    </row>
    <row r="41" spans="1:8" ht="15" x14ac:dyDescent="0.2">
      <c r="B41" s="15" t="s">
        <v>249</v>
      </c>
      <c r="C41" s="86">
        <f>'Общий прайс лист'!$B$3</f>
        <v>45404</v>
      </c>
    </row>
    <row r="42" spans="1:8" ht="15" x14ac:dyDescent="0.25">
      <c r="B42" s="16"/>
      <c r="C42" s="128"/>
    </row>
    <row r="43" spans="1:8" ht="15" x14ac:dyDescent="0.25">
      <c r="B43" s="16" t="s">
        <v>179</v>
      </c>
      <c r="C43" s="128"/>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topLeftCell="A28" workbookViewId="0">
      <selection activeCell="D53" sqref="D53:D68"/>
    </sheetView>
  </sheetViews>
  <sheetFormatPr defaultRowHeight="12.75" x14ac:dyDescent="0.2"/>
  <cols>
    <col min="1" max="1" width="6.7109375" customWidth="1"/>
    <col min="2" max="2" width="84.5703125" customWidth="1"/>
    <col min="3" max="3" width="10.5703125" customWidth="1"/>
    <col min="4" max="4" width="13.42578125" customWidth="1"/>
    <col min="5" max="5" width="16.140625" customWidth="1"/>
    <col min="7" max="7" width="13.140625" customWidth="1"/>
  </cols>
  <sheetData>
    <row r="1" spans="1:10" ht="20.25" x14ac:dyDescent="0.3">
      <c r="A1" s="194" t="s">
        <v>1366</v>
      </c>
      <c r="B1" s="194"/>
      <c r="C1" s="194"/>
      <c r="D1" s="194"/>
      <c r="E1" s="194"/>
      <c r="F1" s="194"/>
      <c r="G1" s="194"/>
    </row>
    <row r="2" spans="1:10" ht="12.75" customHeight="1" x14ac:dyDescent="0.3">
      <c r="B2" s="12"/>
      <c r="C2" s="12"/>
      <c r="D2" s="12"/>
      <c r="E2" s="12"/>
      <c r="F2" s="12"/>
      <c r="G2" s="12"/>
    </row>
    <row r="3" spans="1:10" ht="22.5" customHeight="1" x14ac:dyDescent="0.3">
      <c r="A3" s="196" t="s">
        <v>250</v>
      </c>
      <c r="B3" s="196"/>
      <c r="C3" s="196"/>
      <c r="D3" s="12"/>
      <c r="E3" s="12"/>
      <c r="F3" s="12"/>
      <c r="G3" s="76"/>
    </row>
    <row r="4" spans="1:10" ht="12.75" customHeight="1" x14ac:dyDescent="0.3">
      <c r="B4" s="12"/>
      <c r="C4" s="12"/>
      <c r="D4" s="12"/>
      <c r="E4" s="12"/>
      <c r="F4" s="12"/>
      <c r="G4" s="12"/>
    </row>
    <row r="5" spans="1:10" ht="58.5" customHeight="1" x14ac:dyDescent="0.2">
      <c r="A5" s="209" t="s">
        <v>1369</v>
      </c>
      <c r="B5" s="209"/>
      <c r="C5" s="209"/>
      <c r="D5" s="209"/>
      <c r="E5" s="209"/>
      <c r="F5" s="209"/>
      <c r="G5" s="209"/>
    </row>
    <row r="6" spans="1:10" ht="12.75" customHeight="1" x14ac:dyDescent="0.3">
      <c r="B6" s="12"/>
      <c r="C6" s="12"/>
      <c r="D6" s="28"/>
      <c r="E6" s="30"/>
      <c r="F6" s="29"/>
      <c r="G6" s="27"/>
    </row>
    <row r="7" spans="1:10" x14ac:dyDescent="0.2">
      <c r="A7" s="197" t="s">
        <v>84</v>
      </c>
      <c r="B7" s="198" t="s">
        <v>0</v>
      </c>
      <c r="C7" s="197" t="s">
        <v>85</v>
      </c>
      <c r="D7" s="198" t="s">
        <v>1</v>
      </c>
      <c r="E7" s="198" t="s">
        <v>2</v>
      </c>
      <c r="F7" s="197" t="s">
        <v>86</v>
      </c>
      <c r="G7" s="197" t="s">
        <v>177</v>
      </c>
      <c r="I7" s="23"/>
      <c r="J7" s="23"/>
    </row>
    <row r="8" spans="1:10" x14ac:dyDescent="0.2">
      <c r="A8" s="198"/>
      <c r="B8" s="198"/>
      <c r="C8" s="198"/>
      <c r="D8" s="198"/>
      <c r="E8" s="198"/>
      <c r="F8" s="198"/>
      <c r="G8" s="197"/>
      <c r="I8" s="23"/>
      <c r="J8" s="23"/>
    </row>
    <row r="9" spans="1:10" s="128" customFormat="1" x14ac:dyDescent="0.2">
      <c r="A9" s="206" t="s">
        <v>159</v>
      </c>
      <c r="B9" s="207"/>
      <c r="C9" s="207"/>
      <c r="D9" s="207"/>
      <c r="E9" s="207"/>
      <c r="F9" s="207"/>
      <c r="G9" s="208"/>
      <c r="I9" s="23"/>
      <c r="J9" s="23"/>
    </row>
    <row r="10" spans="1:10" ht="12.75" customHeight="1" x14ac:dyDescent="0.2">
      <c r="A10" s="24">
        <v>1</v>
      </c>
      <c r="B10" s="24" t="s">
        <v>1680</v>
      </c>
      <c r="C10" s="60">
        <v>1</v>
      </c>
      <c r="D10" s="79">
        <v>1392.54</v>
      </c>
      <c r="E10" s="79">
        <f>C10*D10</f>
        <v>1392.54</v>
      </c>
      <c r="F10" s="42">
        <f>'Общий прайс лист'!$C$13</f>
        <v>0</v>
      </c>
      <c r="G10" s="79">
        <f>E10*(100-F10)/100</f>
        <v>1392.54</v>
      </c>
      <c r="I10" s="59"/>
      <c r="J10" s="23"/>
    </row>
    <row r="11" spans="1:10" ht="12.75" customHeight="1" x14ac:dyDescent="0.2">
      <c r="A11" s="24">
        <v>2</v>
      </c>
      <c r="B11" s="24" t="s">
        <v>1681</v>
      </c>
      <c r="C11" s="60">
        <v>1</v>
      </c>
      <c r="D11" s="79">
        <v>1833.02</v>
      </c>
      <c r="E11" s="79">
        <f t="shared" ref="E11:E33" si="0">C11*D11</f>
        <v>1833.02</v>
      </c>
      <c r="F11" s="42">
        <f>'Общий прайс лист'!$C$13</f>
        <v>0</v>
      </c>
      <c r="G11" s="79">
        <f t="shared" ref="G11:G33" si="1">E11*(100-F11)/100</f>
        <v>1833.02</v>
      </c>
      <c r="I11" s="59"/>
      <c r="J11" s="23"/>
    </row>
    <row r="12" spans="1:10" ht="12.75" customHeight="1" x14ac:dyDescent="0.2">
      <c r="A12" s="24">
        <v>3</v>
      </c>
      <c r="B12" s="24" t="s">
        <v>1682</v>
      </c>
      <c r="C12" s="60">
        <v>1</v>
      </c>
      <c r="D12" s="79">
        <v>3029.9</v>
      </c>
      <c r="E12" s="79">
        <f t="shared" si="0"/>
        <v>3029.9</v>
      </c>
      <c r="F12" s="42">
        <f>'Общий прайс лист'!$C$13</f>
        <v>0</v>
      </c>
      <c r="G12" s="79">
        <f t="shared" si="1"/>
        <v>3029.9</v>
      </c>
      <c r="I12" s="59"/>
      <c r="J12" s="23"/>
    </row>
    <row r="13" spans="1:10" ht="12.75" customHeight="1" x14ac:dyDescent="0.2">
      <c r="A13" s="24">
        <v>4</v>
      </c>
      <c r="B13" s="24" t="s">
        <v>1683</v>
      </c>
      <c r="C13" s="60">
        <v>1</v>
      </c>
      <c r="D13" s="79">
        <v>3718.83</v>
      </c>
      <c r="E13" s="79">
        <f t="shared" si="0"/>
        <v>3718.83</v>
      </c>
      <c r="F13" s="42">
        <f>'Общий прайс лист'!$C$13</f>
        <v>0</v>
      </c>
      <c r="G13" s="79">
        <f t="shared" si="1"/>
        <v>3718.83</v>
      </c>
      <c r="I13" s="59"/>
      <c r="J13" s="23"/>
    </row>
    <row r="14" spans="1:10" ht="12.75" customHeight="1" x14ac:dyDescent="0.2">
      <c r="A14" s="24">
        <v>5</v>
      </c>
      <c r="B14" s="24" t="s">
        <v>1061</v>
      </c>
      <c r="C14" s="60">
        <v>1</v>
      </c>
      <c r="D14" s="79">
        <v>4463.07</v>
      </c>
      <c r="E14" s="79">
        <f t="shared" si="0"/>
        <v>4463.07</v>
      </c>
      <c r="F14" s="42">
        <f>'Общий прайс лист'!$C$13</f>
        <v>0</v>
      </c>
      <c r="G14" s="79">
        <f t="shared" si="1"/>
        <v>4463.07</v>
      </c>
      <c r="I14" s="59"/>
      <c r="J14" s="23"/>
    </row>
    <row r="15" spans="1:10" ht="12.75" customHeight="1" x14ac:dyDescent="0.2">
      <c r="A15" s="24">
        <v>6</v>
      </c>
      <c r="B15" s="24" t="s">
        <v>1062</v>
      </c>
      <c r="C15" s="60">
        <v>1</v>
      </c>
      <c r="D15" s="79">
        <v>5262.63</v>
      </c>
      <c r="E15" s="79">
        <f t="shared" si="0"/>
        <v>5262.63</v>
      </c>
      <c r="F15" s="42">
        <f>'Общий прайс лист'!$C$13</f>
        <v>0</v>
      </c>
      <c r="G15" s="79">
        <f t="shared" si="1"/>
        <v>5262.63</v>
      </c>
      <c r="I15" s="59"/>
      <c r="J15" s="23"/>
    </row>
    <row r="16" spans="1:10" ht="12.75" customHeight="1" x14ac:dyDescent="0.2">
      <c r="A16" s="24">
        <v>7</v>
      </c>
      <c r="B16" s="24" t="s">
        <v>1063</v>
      </c>
      <c r="C16" s="60">
        <v>1</v>
      </c>
      <c r="D16" s="79">
        <v>6667.77</v>
      </c>
      <c r="E16" s="79">
        <f t="shared" si="0"/>
        <v>6667.77</v>
      </c>
      <c r="F16" s="42">
        <f>'Общий прайс лист'!$C$13</f>
        <v>0</v>
      </c>
      <c r="G16" s="79">
        <f t="shared" si="1"/>
        <v>6667.77</v>
      </c>
      <c r="I16" s="59"/>
      <c r="J16" s="23"/>
    </row>
    <row r="17" spans="1:14" ht="12.75" customHeight="1" x14ac:dyDescent="0.2">
      <c r="A17" s="24">
        <v>8</v>
      </c>
      <c r="B17" s="24" t="s">
        <v>1064</v>
      </c>
      <c r="C17" s="60">
        <v>1</v>
      </c>
      <c r="D17" s="79">
        <v>7674.59</v>
      </c>
      <c r="E17" s="79">
        <f t="shared" si="0"/>
        <v>7674.59</v>
      </c>
      <c r="F17" s="42">
        <f>'Общий прайс лист'!$C$13</f>
        <v>0</v>
      </c>
      <c r="G17" s="79">
        <f t="shared" si="1"/>
        <v>7674.59</v>
      </c>
      <c r="I17" s="59"/>
      <c r="J17" s="23"/>
    </row>
    <row r="18" spans="1:14" ht="12.75" customHeight="1" x14ac:dyDescent="0.2">
      <c r="A18" s="24">
        <v>9</v>
      </c>
      <c r="B18" s="24" t="s">
        <v>1065</v>
      </c>
      <c r="C18" s="60">
        <v>1</v>
      </c>
      <c r="D18" s="79">
        <v>8745.11</v>
      </c>
      <c r="E18" s="79">
        <f t="shared" si="0"/>
        <v>8745.11</v>
      </c>
      <c r="F18" s="42">
        <f>'Общий прайс лист'!$C$13</f>
        <v>0</v>
      </c>
      <c r="G18" s="79">
        <f t="shared" si="1"/>
        <v>8745.11</v>
      </c>
      <c r="I18" s="59"/>
      <c r="J18" s="23"/>
    </row>
    <row r="19" spans="1:14" ht="12.75" customHeight="1" x14ac:dyDescent="0.2">
      <c r="A19" s="24">
        <v>10</v>
      </c>
      <c r="B19" s="24" t="s">
        <v>1066</v>
      </c>
      <c r="C19" s="60">
        <v>1</v>
      </c>
      <c r="D19" s="79">
        <v>11944.69</v>
      </c>
      <c r="E19" s="79">
        <f t="shared" si="0"/>
        <v>11944.69</v>
      </c>
      <c r="F19" s="42">
        <f>'Общий прайс лист'!$C$13</f>
        <v>0</v>
      </c>
      <c r="G19" s="79">
        <f t="shared" si="1"/>
        <v>11944.69</v>
      </c>
      <c r="I19" s="59"/>
      <c r="J19" s="23"/>
    </row>
    <row r="20" spans="1:14" ht="12.75" customHeight="1" x14ac:dyDescent="0.2">
      <c r="A20" s="24">
        <v>11</v>
      </c>
      <c r="B20" s="24" t="s">
        <v>1067</v>
      </c>
      <c r="C20" s="60">
        <v>1</v>
      </c>
      <c r="D20" s="79">
        <v>13088.13</v>
      </c>
      <c r="E20" s="79">
        <f t="shared" si="0"/>
        <v>13088.13</v>
      </c>
      <c r="F20" s="42">
        <f>'Общий прайс лист'!$C$13</f>
        <v>0</v>
      </c>
      <c r="G20" s="79">
        <f t="shared" si="1"/>
        <v>13088.13</v>
      </c>
      <c r="I20" s="59"/>
      <c r="J20" s="23"/>
    </row>
    <row r="21" spans="1:14" ht="12.75" customHeight="1" x14ac:dyDescent="0.2">
      <c r="A21" s="24">
        <v>12</v>
      </c>
      <c r="B21" s="24" t="s">
        <v>1068</v>
      </c>
      <c r="C21" s="60">
        <v>1</v>
      </c>
      <c r="D21" s="79">
        <v>14574.18</v>
      </c>
      <c r="E21" s="79">
        <f t="shared" si="0"/>
        <v>14574.18</v>
      </c>
      <c r="F21" s="42">
        <f>'Общий прайс лист'!$C$13</f>
        <v>0</v>
      </c>
      <c r="G21" s="79">
        <f t="shared" si="1"/>
        <v>14574.18</v>
      </c>
      <c r="I21" s="214" t="s">
        <v>1370</v>
      </c>
      <c r="J21" s="214"/>
      <c r="K21" s="214"/>
      <c r="L21" s="214"/>
      <c r="M21" s="214"/>
      <c r="N21" s="214"/>
    </row>
    <row r="22" spans="1:14" ht="12.75" customHeight="1" x14ac:dyDescent="0.2">
      <c r="A22" s="24">
        <v>13</v>
      </c>
      <c r="B22" s="24" t="s">
        <v>1069</v>
      </c>
      <c r="C22" s="60">
        <v>1</v>
      </c>
      <c r="D22" s="79">
        <v>14057.61</v>
      </c>
      <c r="E22" s="79">
        <f t="shared" si="0"/>
        <v>14057.61</v>
      </c>
      <c r="F22" s="42">
        <f>'Общий прайс лист'!$C$13</f>
        <v>0</v>
      </c>
      <c r="G22" s="79">
        <f t="shared" si="1"/>
        <v>14057.61</v>
      </c>
      <c r="I22" s="214"/>
      <c r="J22" s="214"/>
      <c r="K22" s="214"/>
      <c r="L22" s="214"/>
      <c r="M22" s="214"/>
      <c r="N22" s="214"/>
    </row>
    <row r="23" spans="1:14" ht="12.75" customHeight="1" x14ac:dyDescent="0.2">
      <c r="A23" s="24">
        <v>14</v>
      </c>
      <c r="B23" s="24" t="s">
        <v>1070</v>
      </c>
      <c r="C23" s="60">
        <v>1</v>
      </c>
      <c r="D23" s="79">
        <v>14425.22</v>
      </c>
      <c r="E23" s="79">
        <f t="shared" si="0"/>
        <v>14425.22</v>
      </c>
      <c r="F23" s="42">
        <f>'Общий прайс лист'!$C$13</f>
        <v>0</v>
      </c>
      <c r="G23" s="79">
        <f t="shared" si="1"/>
        <v>14425.22</v>
      </c>
      <c r="I23" s="59"/>
      <c r="J23" s="23"/>
    </row>
    <row r="24" spans="1:14" ht="12.75" customHeight="1" x14ac:dyDescent="0.2">
      <c r="A24" s="24">
        <v>15</v>
      </c>
      <c r="B24" s="24" t="s">
        <v>1071</v>
      </c>
      <c r="C24" s="60">
        <v>1</v>
      </c>
      <c r="D24" s="79">
        <v>23287.68</v>
      </c>
      <c r="E24" s="79">
        <f t="shared" si="0"/>
        <v>23287.68</v>
      </c>
      <c r="F24" s="42">
        <f>'Общий прайс лист'!$C$13</f>
        <v>0</v>
      </c>
      <c r="G24" s="79">
        <f t="shared" si="1"/>
        <v>23287.68</v>
      </c>
      <c r="I24" s="59"/>
      <c r="J24" s="23"/>
    </row>
    <row r="25" spans="1:14" ht="12.75" customHeight="1" x14ac:dyDescent="0.2">
      <c r="A25" s="24">
        <v>16</v>
      </c>
      <c r="B25" s="24" t="s">
        <v>1072</v>
      </c>
      <c r="C25" s="60">
        <v>1</v>
      </c>
      <c r="D25" s="79">
        <v>21263.200000000001</v>
      </c>
      <c r="E25" s="79">
        <f t="shared" si="0"/>
        <v>21263.200000000001</v>
      </c>
      <c r="F25" s="42">
        <f>'Общий прайс лист'!$C$13</f>
        <v>0</v>
      </c>
      <c r="G25" s="79">
        <f t="shared" si="1"/>
        <v>21263.200000000001</v>
      </c>
      <c r="I25" s="59"/>
      <c r="J25" s="23"/>
    </row>
    <row r="26" spans="1:14" ht="12.75" customHeight="1" x14ac:dyDescent="0.2">
      <c r="A26" s="24">
        <v>17</v>
      </c>
      <c r="B26" s="24" t="s">
        <v>1073</v>
      </c>
      <c r="C26" s="60">
        <v>1</v>
      </c>
      <c r="D26" s="79">
        <v>23121.65</v>
      </c>
      <c r="E26" s="79">
        <f t="shared" si="0"/>
        <v>23121.65</v>
      </c>
      <c r="F26" s="42">
        <f>'Общий прайс лист'!$C$13</f>
        <v>0</v>
      </c>
      <c r="G26" s="79">
        <f t="shared" si="1"/>
        <v>23121.65</v>
      </c>
      <c r="I26" s="59"/>
      <c r="J26" s="23"/>
    </row>
    <row r="27" spans="1:14" ht="12.75" customHeight="1" x14ac:dyDescent="0.2">
      <c r="A27" s="24">
        <v>18</v>
      </c>
      <c r="B27" s="24" t="s">
        <v>1074</v>
      </c>
      <c r="C27" s="60">
        <v>1</v>
      </c>
      <c r="D27" s="79">
        <v>25054.59</v>
      </c>
      <c r="E27" s="79">
        <f t="shared" si="0"/>
        <v>25054.59</v>
      </c>
      <c r="F27" s="42">
        <f>'Общий прайс лист'!$C$13</f>
        <v>0</v>
      </c>
      <c r="G27" s="79">
        <f t="shared" si="1"/>
        <v>25054.59</v>
      </c>
      <c r="I27" s="59"/>
      <c r="J27" s="23"/>
    </row>
    <row r="28" spans="1:14" ht="12.75" customHeight="1" x14ac:dyDescent="0.2">
      <c r="A28" s="24">
        <v>19</v>
      </c>
      <c r="B28" s="24" t="s">
        <v>1075</v>
      </c>
      <c r="C28" s="60">
        <v>1</v>
      </c>
      <c r="D28" s="79">
        <v>27062.01</v>
      </c>
      <c r="E28" s="79">
        <f t="shared" si="0"/>
        <v>27062.01</v>
      </c>
      <c r="F28" s="42">
        <f>'Общий прайс лист'!$C$13</f>
        <v>0</v>
      </c>
      <c r="G28" s="79">
        <f t="shared" si="1"/>
        <v>27062.01</v>
      </c>
      <c r="I28" s="59"/>
      <c r="J28" s="23"/>
    </row>
    <row r="29" spans="1:14" ht="12.75" customHeight="1" x14ac:dyDescent="0.2">
      <c r="A29" s="24">
        <v>20</v>
      </c>
      <c r="B29" s="24" t="s">
        <v>1076</v>
      </c>
      <c r="C29" s="60">
        <v>1</v>
      </c>
      <c r="D29" s="79">
        <v>18548.22</v>
      </c>
      <c r="E29" s="79">
        <f t="shared" si="0"/>
        <v>18548.22</v>
      </c>
      <c r="F29" s="42">
        <f>'Общий прайс лист'!$C$13</f>
        <v>0</v>
      </c>
      <c r="G29" s="79">
        <f t="shared" si="1"/>
        <v>18548.22</v>
      </c>
      <c r="I29" s="59"/>
      <c r="J29" s="23"/>
    </row>
    <row r="30" spans="1:14" ht="12.75" customHeight="1" x14ac:dyDescent="0.2">
      <c r="A30" s="24">
        <v>21</v>
      </c>
      <c r="B30" s="24" t="s">
        <v>1077</v>
      </c>
      <c r="C30" s="60">
        <v>1</v>
      </c>
      <c r="D30" s="79">
        <v>22307.9</v>
      </c>
      <c r="E30" s="79">
        <f t="shared" si="0"/>
        <v>22307.9</v>
      </c>
      <c r="F30" s="42">
        <f>'Общий прайс лист'!$C$13</f>
        <v>0</v>
      </c>
      <c r="G30" s="79">
        <f t="shared" si="1"/>
        <v>22307.9</v>
      </c>
      <c r="I30" s="59"/>
      <c r="J30" s="23"/>
    </row>
    <row r="31" spans="1:14" ht="12.75" customHeight="1" x14ac:dyDescent="0.2">
      <c r="A31" s="24">
        <v>22</v>
      </c>
      <c r="B31" s="24" t="s">
        <v>1078</v>
      </c>
      <c r="C31" s="60">
        <v>1</v>
      </c>
      <c r="D31" s="79">
        <v>25294.87</v>
      </c>
      <c r="E31" s="79">
        <f t="shared" si="0"/>
        <v>25294.87</v>
      </c>
      <c r="F31" s="42">
        <f>'Общий прайс лист'!$C$13</f>
        <v>0</v>
      </c>
      <c r="G31" s="79">
        <f t="shared" si="1"/>
        <v>25294.87</v>
      </c>
      <c r="I31" s="59"/>
      <c r="J31" s="23"/>
    </row>
    <row r="32" spans="1:14" ht="12.75" customHeight="1" x14ac:dyDescent="0.2">
      <c r="A32" s="24">
        <v>23</v>
      </c>
      <c r="B32" s="24" t="s">
        <v>1079</v>
      </c>
      <c r="C32" s="60">
        <v>1</v>
      </c>
      <c r="D32" s="79">
        <v>29152.32</v>
      </c>
      <c r="E32" s="79">
        <f t="shared" si="0"/>
        <v>29152.32</v>
      </c>
      <c r="F32" s="42">
        <f>'Общий прайс лист'!$C$13</f>
        <v>0</v>
      </c>
      <c r="G32" s="79">
        <f t="shared" si="1"/>
        <v>29152.32</v>
      </c>
      <c r="I32" s="59"/>
      <c r="J32" s="23"/>
    </row>
    <row r="33" spans="1:10" ht="12.75" customHeight="1" x14ac:dyDescent="0.2">
      <c r="A33" s="24">
        <v>24</v>
      </c>
      <c r="B33" s="24" t="s">
        <v>1080</v>
      </c>
      <c r="C33" s="60">
        <v>1</v>
      </c>
      <c r="D33" s="79">
        <v>31950.2</v>
      </c>
      <c r="E33" s="79">
        <f t="shared" si="0"/>
        <v>31950.2</v>
      </c>
      <c r="F33" s="42">
        <f>'Общий прайс лист'!$C$13</f>
        <v>0</v>
      </c>
      <c r="G33" s="79">
        <f t="shared" si="1"/>
        <v>31950.2</v>
      </c>
      <c r="I33" s="59"/>
      <c r="J33" s="23"/>
    </row>
    <row r="34" spans="1:10" x14ac:dyDescent="0.2">
      <c r="A34" s="215" t="s">
        <v>1367</v>
      </c>
      <c r="B34" s="216"/>
      <c r="C34" s="216"/>
      <c r="D34" s="216"/>
      <c r="E34" s="216"/>
      <c r="F34" s="216"/>
      <c r="G34" s="217"/>
      <c r="I34" s="23"/>
      <c r="J34" s="23"/>
    </row>
    <row r="35" spans="1:10" ht="12.75" customHeight="1" x14ac:dyDescent="0.2">
      <c r="A35" s="24">
        <v>25</v>
      </c>
      <c r="B35" s="24" t="s">
        <v>1081</v>
      </c>
      <c r="C35" s="60">
        <v>1</v>
      </c>
      <c r="D35" s="79">
        <v>11260.22</v>
      </c>
      <c r="E35" s="79">
        <f t="shared" ref="E35:E68" si="2">C35*D35</f>
        <v>11260.22</v>
      </c>
      <c r="F35" s="42">
        <f>'Общий прайс лист'!$C$13</f>
        <v>0</v>
      </c>
      <c r="G35" s="79">
        <f t="shared" ref="G35:G68" si="3">E35*(100-F35)/100</f>
        <v>11260.22</v>
      </c>
      <c r="I35" s="23"/>
      <c r="J35" s="23"/>
    </row>
    <row r="36" spans="1:10" ht="12.75" customHeight="1" x14ac:dyDescent="0.2">
      <c r="A36" s="24">
        <v>26</v>
      </c>
      <c r="B36" s="24" t="s">
        <v>1082</v>
      </c>
      <c r="C36" s="60">
        <v>1</v>
      </c>
      <c r="D36" s="79">
        <v>10473.76</v>
      </c>
      <c r="E36" s="79">
        <f t="shared" si="2"/>
        <v>10473.76</v>
      </c>
      <c r="F36" s="42">
        <f>'Общий прайс лист'!$C$13</f>
        <v>0</v>
      </c>
      <c r="G36" s="79">
        <f t="shared" si="3"/>
        <v>10473.76</v>
      </c>
    </row>
    <row r="37" spans="1:10" ht="12.75" customHeight="1" x14ac:dyDescent="0.2">
      <c r="A37" s="24">
        <v>27</v>
      </c>
      <c r="B37" s="24" t="s">
        <v>1083</v>
      </c>
      <c r="C37" s="60">
        <v>1</v>
      </c>
      <c r="D37" s="79">
        <v>16521.89</v>
      </c>
      <c r="E37" s="79">
        <f t="shared" si="2"/>
        <v>16521.89</v>
      </c>
      <c r="F37" s="42">
        <f>'Общий прайс лист'!$C$13</f>
        <v>0</v>
      </c>
      <c r="G37" s="79">
        <f t="shared" si="3"/>
        <v>16521.89</v>
      </c>
    </row>
    <row r="38" spans="1:10" ht="12.75" customHeight="1" x14ac:dyDescent="0.2">
      <c r="A38" s="24">
        <v>28</v>
      </c>
      <c r="B38" s="24" t="s">
        <v>1084</v>
      </c>
      <c r="C38" s="60">
        <v>1</v>
      </c>
      <c r="D38" s="79">
        <v>19104.900000000001</v>
      </c>
      <c r="E38" s="79">
        <f t="shared" si="2"/>
        <v>19104.900000000001</v>
      </c>
      <c r="F38" s="42">
        <f>'Общий прайс лист'!$C$13</f>
        <v>0</v>
      </c>
      <c r="G38" s="79">
        <f t="shared" si="3"/>
        <v>19104.900000000001</v>
      </c>
    </row>
    <row r="39" spans="1:10" ht="12.75" customHeight="1" x14ac:dyDescent="0.2">
      <c r="A39" s="24">
        <v>29</v>
      </c>
      <c r="B39" s="24" t="s">
        <v>1085</v>
      </c>
      <c r="C39" s="60">
        <v>1</v>
      </c>
      <c r="D39" s="79">
        <v>28189.15</v>
      </c>
      <c r="E39" s="79">
        <f t="shared" si="2"/>
        <v>28189.15</v>
      </c>
      <c r="F39" s="42">
        <f>'Общий прайс лист'!$C$13</f>
        <v>0</v>
      </c>
      <c r="G39" s="79">
        <f t="shared" si="3"/>
        <v>28189.15</v>
      </c>
    </row>
    <row r="40" spans="1:10" ht="12.75" customHeight="1" x14ac:dyDescent="0.2">
      <c r="A40" s="24">
        <v>30</v>
      </c>
      <c r="B40" s="24" t="s">
        <v>1086</v>
      </c>
      <c r="C40" s="60">
        <v>1</v>
      </c>
      <c r="D40" s="79">
        <v>21341.74</v>
      </c>
      <c r="E40" s="79">
        <f t="shared" si="2"/>
        <v>21341.74</v>
      </c>
      <c r="F40" s="42">
        <f>'Общий прайс лист'!$C$13</f>
        <v>0</v>
      </c>
      <c r="G40" s="79">
        <f t="shared" si="3"/>
        <v>21341.74</v>
      </c>
    </row>
    <row r="41" spans="1:10" ht="12.75" customHeight="1" x14ac:dyDescent="0.2">
      <c r="A41" s="24">
        <v>31</v>
      </c>
      <c r="B41" s="24" t="s">
        <v>1087</v>
      </c>
      <c r="C41" s="60">
        <v>1</v>
      </c>
      <c r="D41" s="79">
        <v>28211.17</v>
      </c>
      <c r="E41" s="79">
        <f t="shared" si="2"/>
        <v>28211.17</v>
      </c>
      <c r="F41" s="42">
        <f>'Общий прайс лист'!$C$13</f>
        <v>0</v>
      </c>
      <c r="G41" s="79">
        <f t="shared" si="3"/>
        <v>28211.17</v>
      </c>
    </row>
    <row r="42" spans="1:10" ht="12.75" customHeight="1" x14ac:dyDescent="0.2">
      <c r="A42" s="24">
        <v>32</v>
      </c>
      <c r="B42" s="24" t="s">
        <v>1088</v>
      </c>
      <c r="C42" s="60">
        <v>1</v>
      </c>
      <c r="D42" s="79">
        <v>26050.15</v>
      </c>
      <c r="E42" s="79">
        <f t="shared" si="2"/>
        <v>26050.15</v>
      </c>
      <c r="F42" s="42">
        <f>'Общий прайс лист'!$C$13</f>
        <v>0</v>
      </c>
      <c r="G42" s="79">
        <f t="shared" si="3"/>
        <v>26050.15</v>
      </c>
    </row>
    <row r="43" spans="1:10" ht="12.75" customHeight="1" x14ac:dyDescent="0.2">
      <c r="A43" s="24">
        <v>33</v>
      </c>
      <c r="B43" s="24" t="s">
        <v>1089</v>
      </c>
      <c r="C43" s="60">
        <v>1</v>
      </c>
      <c r="D43" s="79">
        <v>32831.199999999997</v>
      </c>
      <c r="E43" s="79">
        <f t="shared" si="2"/>
        <v>32831.199999999997</v>
      </c>
      <c r="F43" s="42">
        <f>'Общий прайс лист'!$C$13</f>
        <v>0</v>
      </c>
      <c r="G43" s="79">
        <f t="shared" si="3"/>
        <v>32831.199999999997</v>
      </c>
    </row>
    <row r="44" spans="1:10" ht="12.75" customHeight="1" x14ac:dyDescent="0.2">
      <c r="A44" s="24">
        <v>34</v>
      </c>
      <c r="B44" s="24" t="s">
        <v>1090</v>
      </c>
      <c r="C44" s="60">
        <v>1</v>
      </c>
      <c r="D44" s="79">
        <v>30892.55</v>
      </c>
      <c r="E44" s="79">
        <f t="shared" si="2"/>
        <v>30892.55</v>
      </c>
      <c r="F44" s="42">
        <f>'Общий прайс лист'!$C$13</f>
        <v>0</v>
      </c>
      <c r="G44" s="79">
        <f t="shared" si="3"/>
        <v>30892.55</v>
      </c>
    </row>
    <row r="45" spans="1:10" ht="12.75" customHeight="1" x14ac:dyDescent="0.2">
      <c r="A45" s="24">
        <v>35</v>
      </c>
      <c r="B45" s="24" t="s">
        <v>1091</v>
      </c>
      <c r="C45" s="60">
        <v>1</v>
      </c>
      <c r="D45" s="79">
        <v>73716.92</v>
      </c>
      <c r="E45" s="79">
        <f t="shared" si="2"/>
        <v>73716.92</v>
      </c>
      <c r="F45" s="42">
        <f>'Общий прайс лист'!$C$13</f>
        <v>0</v>
      </c>
      <c r="G45" s="79">
        <f t="shared" si="3"/>
        <v>73716.92</v>
      </c>
    </row>
    <row r="46" spans="1:10" ht="12.75" customHeight="1" x14ac:dyDescent="0.2">
      <c r="A46" s="24">
        <v>36</v>
      </c>
      <c r="B46" s="24" t="s">
        <v>1092</v>
      </c>
      <c r="C46" s="60">
        <v>1</v>
      </c>
      <c r="D46" s="79">
        <v>29653.09</v>
      </c>
      <c r="E46" s="79">
        <f t="shared" si="2"/>
        <v>29653.09</v>
      </c>
      <c r="F46" s="42">
        <f>'Общий прайс лист'!$C$13</f>
        <v>0</v>
      </c>
      <c r="G46" s="79">
        <f t="shared" si="3"/>
        <v>29653.09</v>
      </c>
    </row>
    <row r="47" spans="1:10" ht="12.75" customHeight="1" x14ac:dyDescent="0.2">
      <c r="A47" s="24">
        <v>37</v>
      </c>
      <c r="B47" s="24" t="s">
        <v>1093</v>
      </c>
      <c r="C47" s="60">
        <v>1</v>
      </c>
      <c r="D47" s="79">
        <v>35485.85</v>
      </c>
      <c r="E47" s="79">
        <f t="shared" si="2"/>
        <v>35485.85</v>
      </c>
      <c r="F47" s="42">
        <f>'Общий прайс лист'!$C$13</f>
        <v>0</v>
      </c>
      <c r="G47" s="79">
        <f t="shared" si="3"/>
        <v>35485.85</v>
      </c>
    </row>
    <row r="48" spans="1:10" ht="12.75" customHeight="1" x14ac:dyDescent="0.2">
      <c r="A48" s="24">
        <v>38</v>
      </c>
      <c r="B48" s="24" t="s">
        <v>1094</v>
      </c>
      <c r="C48" s="60">
        <v>1</v>
      </c>
      <c r="D48" s="79">
        <v>31321.88</v>
      </c>
      <c r="E48" s="79">
        <f t="shared" si="2"/>
        <v>31321.88</v>
      </c>
      <c r="F48" s="42">
        <f>'Общий прайс лист'!$C$13</f>
        <v>0</v>
      </c>
      <c r="G48" s="79">
        <f t="shared" si="3"/>
        <v>31321.88</v>
      </c>
    </row>
    <row r="49" spans="1:7" ht="12.75" customHeight="1" x14ac:dyDescent="0.2">
      <c r="A49" s="24">
        <v>39</v>
      </c>
      <c r="B49" s="24" t="s">
        <v>1095</v>
      </c>
      <c r="C49" s="60">
        <v>1</v>
      </c>
      <c r="D49" s="79">
        <v>29979.61</v>
      </c>
      <c r="E49" s="79">
        <f t="shared" si="2"/>
        <v>29979.61</v>
      </c>
      <c r="F49" s="42">
        <f>'Общий прайс лист'!$C$13</f>
        <v>0</v>
      </c>
      <c r="G49" s="79">
        <f t="shared" si="3"/>
        <v>29979.61</v>
      </c>
    </row>
    <row r="50" spans="1:7" ht="12.75" customHeight="1" x14ac:dyDescent="0.2">
      <c r="A50" s="24">
        <v>40</v>
      </c>
      <c r="B50" s="24" t="s">
        <v>1096</v>
      </c>
      <c r="C50" s="60">
        <v>1</v>
      </c>
      <c r="D50" s="79">
        <v>48705.31</v>
      </c>
      <c r="E50" s="79">
        <f t="shared" si="2"/>
        <v>48705.31</v>
      </c>
      <c r="F50" s="42">
        <f>'Общий прайс лист'!$C$13</f>
        <v>0</v>
      </c>
      <c r="G50" s="79">
        <f t="shared" si="3"/>
        <v>48705.31</v>
      </c>
    </row>
    <row r="51" spans="1:7" ht="12.75" customHeight="1" x14ac:dyDescent="0.2">
      <c r="A51" s="24">
        <v>41</v>
      </c>
      <c r="B51" s="24" t="s">
        <v>1097</v>
      </c>
      <c r="C51" s="60">
        <v>1</v>
      </c>
      <c r="D51" s="79">
        <v>60065.08</v>
      </c>
      <c r="E51" s="79">
        <f t="shared" si="2"/>
        <v>60065.08</v>
      </c>
      <c r="F51" s="42">
        <f>'Общий прайс лист'!$C$13</f>
        <v>0</v>
      </c>
      <c r="G51" s="79">
        <f t="shared" si="3"/>
        <v>60065.08</v>
      </c>
    </row>
    <row r="52" spans="1:7" x14ac:dyDescent="0.2">
      <c r="A52" s="215" t="s">
        <v>1368</v>
      </c>
      <c r="B52" s="216"/>
      <c r="C52" s="216"/>
      <c r="D52" s="216"/>
      <c r="E52" s="216"/>
      <c r="F52" s="216"/>
      <c r="G52" s="217"/>
    </row>
    <row r="53" spans="1:7" ht="12.75" customHeight="1" x14ac:dyDescent="0.2">
      <c r="A53" s="24">
        <v>42</v>
      </c>
      <c r="B53" s="24" t="s">
        <v>1098</v>
      </c>
      <c r="C53" s="60">
        <v>1</v>
      </c>
      <c r="D53" s="79">
        <v>1539.2</v>
      </c>
      <c r="E53" s="79">
        <f t="shared" si="2"/>
        <v>1539.2</v>
      </c>
      <c r="F53" s="42">
        <f>'Общий прайс лист'!$C$13</f>
        <v>0</v>
      </c>
      <c r="G53" s="79">
        <f t="shared" si="3"/>
        <v>1539.2</v>
      </c>
    </row>
    <row r="54" spans="1:7" ht="12.75" customHeight="1" x14ac:dyDescent="0.2">
      <c r="A54" s="24">
        <v>43</v>
      </c>
      <c r="B54" s="24" t="s">
        <v>1099</v>
      </c>
      <c r="C54" s="60">
        <v>1</v>
      </c>
      <c r="D54" s="79">
        <v>6057.12</v>
      </c>
      <c r="E54" s="79">
        <f t="shared" si="2"/>
        <v>6057.12</v>
      </c>
      <c r="F54" s="42">
        <f>'Общий прайс лист'!$C$13</f>
        <v>0</v>
      </c>
      <c r="G54" s="79">
        <f t="shared" si="3"/>
        <v>6057.12</v>
      </c>
    </row>
    <row r="55" spans="1:7" ht="12.75" customHeight="1" x14ac:dyDescent="0.2">
      <c r="A55" s="24">
        <v>44</v>
      </c>
      <c r="B55" s="24" t="s">
        <v>1100</v>
      </c>
      <c r="C55" s="60">
        <v>1</v>
      </c>
      <c r="D55" s="79">
        <v>6673.22</v>
      </c>
      <c r="E55" s="79">
        <f t="shared" si="2"/>
        <v>6673.22</v>
      </c>
      <c r="F55" s="42">
        <f>'Общий прайс лист'!$C$13</f>
        <v>0</v>
      </c>
      <c r="G55" s="79">
        <f t="shared" si="3"/>
        <v>6673.22</v>
      </c>
    </row>
    <row r="56" spans="1:7" ht="12.75" customHeight="1" x14ac:dyDescent="0.2">
      <c r="A56" s="24">
        <v>45</v>
      </c>
      <c r="B56" s="24" t="s">
        <v>1101</v>
      </c>
      <c r="C56" s="60">
        <v>1</v>
      </c>
      <c r="D56" s="79">
        <v>14422.37</v>
      </c>
      <c r="E56" s="79">
        <f t="shared" si="2"/>
        <v>14422.37</v>
      </c>
      <c r="F56" s="42">
        <f>'Общий прайс лист'!$C$13</f>
        <v>0</v>
      </c>
      <c r="G56" s="79">
        <f t="shared" si="3"/>
        <v>14422.37</v>
      </c>
    </row>
    <row r="57" spans="1:7" ht="12.75" customHeight="1" x14ac:dyDescent="0.2">
      <c r="A57" s="24">
        <v>46</v>
      </c>
      <c r="B57" s="24" t="s">
        <v>1102</v>
      </c>
      <c r="C57" s="60">
        <v>1</v>
      </c>
      <c r="D57" s="79">
        <v>16349.72</v>
      </c>
      <c r="E57" s="79">
        <f t="shared" si="2"/>
        <v>16349.72</v>
      </c>
      <c r="F57" s="42">
        <f>'Общий прайс лист'!$C$13</f>
        <v>0</v>
      </c>
      <c r="G57" s="79">
        <f t="shared" si="3"/>
        <v>16349.72</v>
      </c>
    </row>
    <row r="58" spans="1:7" ht="12.75" customHeight="1" x14ac:dyDescent="0.2">
      <c r="A58" s="24">
        <v>47</v>
      </c>
      <c r="B58" s="24" t="s">
        <v>1103</v>
      </c>
      <c r="C58" s="60">
        <v>1</v>
      </c>
      <c r="D58" s="79">
        <v>22738.01</v>
      </c>
      <c r="E58" s="79">
        <f t="shared" si="2"/>
        <v>22738.01</v>
      </c>
      <c r="F58" s="42">
        <f>'Общий прайс лист'!$C$13</f>
        <v>0</v>
      </c>
      <c r="G58" s="79">
        <f t="shared" si="3"/>
        <v>22738.01</v>
      </c>
    </row>
    <row r="59" spans="1:7" ht="12.75" customHeight="1" x14ac:dyDescent="0.2">
      <c r="A59" s="24">
        <v>48</v>
      </c>
      <c r="B59" s="24" t="s">
        <v>1104</v>
      </c>
      <c r="C59" s="60">
        <v>1</v>
      </c>
      <c r="D59" s="79">
        <v>20863.98</v>
      </c>
      <c r="E59" s="79">
        <f t="shared" si="2"/>
        <v>20863.98</v>
      </c>
      <c r="F59" s="42">
        <f>'Общий прайс лист'!$C$13</f>
        <v>0</v>
      </c>
      <c r="G59" s="79">
        <f t="shared" si="3"/>
        <v>20863.98</v>
      </c>
    </row>
    <row r="60" spans="1:7" ht="12.75" customHeight="1" x14ac:dyDescent="0.2">
      <c r="A60" s="24">
        <v>49</v>
      </c>
      <c r="B60" s="24" t="s">
        <v>1105</v>
      </c>
      <c r="C60" s="60">
        <v>1</v>
      </c>
      <c r="D60" s="79">
        <v>17417.349999999999</v>
      </c>
      <c r="E60" s="79">
        <f t="shared" si="2"/>
        <v>17417.349999999999</v>
      </c>
      <c r="F60" s="42">
        <f>'Общий прайс лист'!$C$13</f>
        <v>0</v>
      </c>
      <c r="G60" s="79">
        <f t="shared" si="3"/>
        <v>17417.349999999999</v>
      </c>
    </row>
    <row r="61" spans="1:7" ht="12.75" customHeight="1" x14ac:dyDescent="0.2">
      <c r="A61" s="24">
        <v>50</v>
      </c>
      <c r="B61" s="24" t="s">
        <v>1106</v>
      </c>
      <c r="C61" s="60">
        <v>1</v>
      </c>
      <c r="D61" s="79">
        <v>16438.54</v>
      </c>
      <c r="E61" s="79">
        <f t="shared" si="2"/>
        <v>16438.54</v>
      </c>
      <c r="F61" s="42">
        <f>'Общий прайс лист'!$C$13</f>
        <v>0</v>
      </c>
      <c r="G61" s="79">
        <f t="shared" si="3"/>
        <v>16438.54</v>
      </c>
    </row>
    <row r="62" spans="1:7" ht="12.75" customHeight="1" x14ac:dyDescent="0.2">
      <c r="A62" s="24">
        <v>51</v>
      </c>
      <c r="B62" s="24" t="s">
        <v>1107</v>
      </c>
      <c r="C62" s="60">
        <v>1</v>
      </c>
      <c r="D62" s="79">
        <v>17152.810000000001</v>
      </c>
      <c r="E62" s="79">
        <f t="shared" si="2"/>
        <v>17152.810000000001</v>
      </c>
      <c r="F62" s="42">
        <f>'Общий прайс лист'!$C$13</f>
        <v>0</v>
      </c>
      <c r="G62" s="79">
        <f t="shared" si="3"/>
        <v>17152.810000000001</v>
      </c>
    </row>
    <row r="63" spans="1:7" ht="12.75" customHeight="1" x14ac:dyDescent="0.2">
      <c r="A63" s="24">
        <v>52</v>
      </c>
      <c r="B63" s="24" t="s">
        <v>1108</v>
      </c>
      <c r="C63" s="60">
        <v>1</v>
      </c>
      <c r="D63" s="79">
        <v>18285.75</v>
      </c>
      <c r="E63" s="79">
        <f t="shared" si="2"/>
        <v>18285.75</v>
      </c>
      <c r="F63" s="42">
        <f>'Общий прайс лист'!$C$13</f>
        <v>0</v>
      </c>
      <c r="G63" s="79">
        <f t="shared" si="3"/>
        <v>18285.75</v>
      </c>
    </row>
    <row r="64" spans="1:7" ht="12.75" customHeight="1" x14ac:dyDescent="0.2">
      <c r="A64" s="24">
        <v>53</v>
      </c>
      <c r="B64" s="24" t="s">
        <v>1109</v>
      </c>
      <c r="C64" s="60">
        <v>1</v>
      </c>
      <c r="D64" s="79">
        <v>16503.61</v>
      </c>
      <c r="E64" s="79">
        <f t="shared" si="2"/>
        <v>16503.61</v>
      </c>
      <c r="F64" s="42">
        <f>'Общий прайс лист'!$C$13</f>
        <v>0</v>
      </c>
      <c r="G64" s="79">
        <f t="shared" si="3"/>
        <v>16503.61</v>
      </c>
    </row>
    <row r="65" spans="1:7" ht="12.75" customHeight="1" x14ac:dyDescent="0.2">
      <c r="A65" s="24">
        <v>54</v>
      </c>
      <c r="B65" s="24" t="s">
        <v>1110</v>
      </c>
      <c r="C65" s="60">
        <v>1</v>
      </c>
      <c r="D65" s="79">
        <v>24818.19</v>
      </c>
      <c r="E65" s="79">
        <f t="shared" si="2"/>
        <v>24818.19</v>
      </c>
      <c r="F65" s="42">
        <f>'Общий прайс лист'!$C$13</f>
        <v>0</v>
      </c>
      <c r="G65" s="79">
        <f t="shared" si="3"/>
        <v>24818.19</v>
      </c>
    </row>
    <row r="66" spans="1:7" ht="12.75" customHeight="1" x14ac:dyDescent="0.2">
      <c r="A66" s="24">
        <v>55</v>
      </c>
      <c r="B66" s="24" t="s">
        <v>1111</v>
      </c>
      <c r="C66" s="60">
        <v>1</v>
      </c>
      <c r="D66" s="79">
        <v>24421.16</v>
      </c>
      <c r="E66" s="79">
        <f t="shared" si="2"/>
        <v>24421.16</v>
      </c>
      <c r="F66" s="42">
        <f>'Общий прайс лист'!$C$13</f>
        <v>0</v>
      </c>
      <c r="G66" s="79">
        <f t="shared" si="3"/>
        <v>24421.16</v>
      </c>
    </row>
    <row r="67" spans="1:7" ht="12.75" customHeight="1" x14ac:dyDescent="0.2">
      <c r="A67" s="24">
        <v>56</v>
      </c>
      <c r="B67" s="24" t="s">
        <v>1112</v>
      </c>
      <c r="C67" s="60">
        <v>1</v>
      </c>
      <c r="D67" s="79">
        <v>18642.18</v>
      </c>
      <c r="E67" s="79">
        <f t="shared" si="2"/>
        <v>18642.18</v>
      </c>
      <c r="F67" s="42">
        <f>'Общий прайс лист'!$C$13</f>
        <v>0</v>
      </c>
      <c r="G67" s="79">
        <f t="shared" si="3"/>
        <v>18642.18</v>
      </c>
    </row>
    <row r="68" spans="1:7" ht="12.75" customHeight="1" x14ac:dyDescent="0.2">
      <c r="A68" s="24">
        <v>57</v>
      </c>
      <c r="B68" s="24" t="s">
        <v>1113</v>
      </c>
      <c r="C68" s="60">
        <v>1</v>
      </c>
      <c r="D68" s="79">
        <v>25859.86</v>
      </c>
      <c r="E68" s="79">
        <f t="shared" si="2"/>
        <v>25859.86</v>
      </c>
      <c r="F68" s="42">
        <f>'Общий прайс лист'!$C$13</f>
        <v>0</v>
      </c>
      <c r="G68" s="79">
        <f t="shared" si="3"/>
        <v>25859.86</v>
      </c>
    </row>
    <row r="70" spans="1:7" ht="15" x14ac:dyDescent="0.2">
      <c r="B70" s="15" t="s">
        <v>588</v>
      </c>
    </row>
    <row r="71" spans="1:7" ht="15" x14ac:dyDescent="0.2">
      <c r="B71" s="15"/>
    </row>
    <row r="72" spans="1:7" ht="15" x14ac:dyDescent="0.2">
      <c r="B72" s="15" t="s">
        <v>249</v>
      </c>
    </row>
    <row r="73" spans="1:7" ht="15" x14ac:dyDescent="0.25">
      <c r="B73" s="16"/>
    </row>
    <row r="74" spans="1:7" ht="15" x14ac:dyDescent="0.25">
      <c r="B74" s="16" t="s">
        <v>179</v>
      </c>
    </row>
  </sheetData>
  <mergeCells count="14">
    <mergeCell ref="I21:N22"/>
    <mergeCell ref="A9:G9"/>
    <mergeCell ref="A34:G34"/>
    <mergeCell ref="A52:G52"/>
    <mergeCell ref="A1:G1"/>
    <mergeCell ref="A7:A8"/>
    <mergeCell ref="B7:B8"/>
    <mergeCell ref="C7:C8"/>
    <mergeCell ref="E7:E8"/>
    <mergeCell ref="F7:F8"/>
    <mergeCell ref="G7:G8"/>
    <mergeCell ref="D7:D8"/>
    <mergeCell ref="A3:C3"/>
    <mergeCell ref="A5:G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41</vt:i4>
      </vt:variant>
    </vt:vector>
  </HeadingPairs>
  <TitlesOfParts>
    <vt:vector size="41" baseType="lpstr">
      <vt:lpstr>Общий прайс лист</vt:lpstr>
      <vt:lpstr>1.1.Воздуховод</vt:lpstr>
      <vt:lpstr>1.2.Отвод пр</vt:lpstr>
      <vt:lpstr>1.3.Тройник пр</vt:lpstr>
      <vt:lpstr>1.4.Переходы</vt:lpstr>
      <vt:lpstr>1.5.Врезки прям.</vt:lpstr>
      <vt:lpstr>1.6.Утка пр</vt:lpstr>
      <vt:lpstr>1.7.Дроссель клапан</vt:lpstr>
      <vt:lpstr>1.8.Зонт крышный</vt:lpstr>
      <vt:lpstr>1.9.Заглушка прямоугольная</vt:lpstr>
      <vt:lpstr>1.10.Крестовина пр.</vt:lpstr>
      <vt:lpstr>1.11.Шумоглушитель</vt:lpstr>
      <vt:lpstr>1.12.Гибкая вставка</vt:lpstr>
      <vt:lpstr>1.13.Спираль. навив. возд.</vt:lpstr>
      <vt:lpstr>1.14. Нипель</vt:lpstr>
      <vt:lpstr>1.15. Кругл.прямош</vt:lpstr>
      <vt:lpstr>1.16. Муфта</vt:lpstr>
      <vt:lpstr>1.17.Отвод кр.</vt:lpstr>
      <vt:lpstr>1.18.Утка кр.</vt:lpstr>
      <vt:lpstr>1.19.Переход кр.</vt:lpstr>
      <vt:lpstr>1.20.Тройник кр.</vt:lpstr>
      <vt:lpstr>1.21.Крестовина кр</vt:lpstr>
      <vt:lpstr>1.22.Дроссель кл. кр.</vt:lpstr>
      <vt:lpstr>1.23.Гиб.вставка.кр</vt:lpstr>
      <vt:lpstr>1.24.Дефлектор</vt:lpstr>
      <vt:lpstr>1.25.Врезки кругл.</vt:lpstr>
      <vt:lpstr>1.26.Заглушка круг.</vt:lpstr>
      <vt:lpstr>2.1. Элементы</vt:lpstr>
      <vt:lpstr>2.2. Детали</vt:lpstr>
      <vt:lpstr>2.3. Метизы</vt:lpstr>
      <vt:lpstr>3.1. Теплоизоляция</vt:lpstr>
      <vt:lpstr>3.2. Огнез.изоляция</vt:lpstr>
      <vt:lpstr>4 Решетки</vt:lpstr>
      <vt:lpstr>5.1.КПС-1м(60)-МВ</vt:lpstr>
      <vt:lpstr>5.2.КПС-1м(90)-МВ</vt:lpstr>
      <vt:lpstr>5.3. КДМ-2м</vt:lpstr>
      <vt:lpstr>5.4. КПС-1м(60)-ЭМ</vt:lpstr>
      <vt:lpstr>5.5. КПС-1м(90)-ЭМ</vt:lpstr>
      <vt:lpstr>5.6 КПС-2м-НО-МВ</vt:lpstr>
      <vt:lpstr>5.7. Прямоугольное</vt:lpstr>
      <vt:lpstr>5.8. Круглое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Рязвест</dc:creator>
  <cp:lastModifiedBy>SSD120</cp:lastModifiedBy>
  <cp:lastPrinted>2023-04-11T05:12:58Z</cp:lastPrinted>
  <dcterms:created xsi:type="dcterms:W3CDTF">2004-03-02T14:21:01Z</dcterms:created>
  <dcterms:modified xsi:type="dcterms:W3CDTF">2024-04-22T06:17:21Z</dcterms:modified>
</cp:coreProperties>
</file>